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GFI 2022 KNJIŽNICA\"/>
    </mc:Choice>
  </mc:AlternateContent>
  <xr:revisionPtr revIDLastSave="0" documentId="13_ncr:1_{31BE6718-5C7D-4F77-848C-6E4ECB12A18C}" xr6:coauthVersionLast="47" xr6:coauthVersionMax="47" xr10:uidLastSave="{00000000-0000-0000-0000-000000000000}"/>
  <workbookProtection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E288" i="9" s="1"/>
  <c r="B288" i="9" s="1"/>
  <c r="G288" i="9"/>
  <c r="F288" i="9"/>
  <c r="F287" i="9"/>
  <c r="F286" i="9"/>
  <c r="H285" i="9"/>
  <c r="E285" i="9" s="1"/>
  <c r="B285" i="9" s="1"/>
  <c r="G285" i="9"/>
  <c r="F285" i="9"/>
  <c r="H284" i="9"/>
  <c r="E284" i="9" s="1"/>
  <c r="G284" i="9"/>
  <c r="F284" i="9"/>
  <c r="H283" i="9"/>
  <c r="G283" i="9"/>
  <c r="E283" i="9" s="1"/>
  <c r="B283" i="9" s="1"/>
  <c r="F283" i="9"/>
  <c r="F282" i="9"/>
  <c r="H281" i="9"/>
  <c r="G281" i="9"/>
  <c r="E281" i="9" s="1"/>
  <c r="F281" i="9"/>
  <c r="H280" i="9"/>
  <c r="G280" i="9"/>
  <c r="F280" i="9"/>
  <c r="H279" i="9"/>
  <c r="G279" i="9"/>
  <c r="E279" i="9" s="1"/>
  <c r="B279" i="9" s="1"/>
  <c r="F279" i="9"/>
  <c r="F278" i="9"/>
  <c r="F277" i="9"/>
  <c r="F276" i="9"/>
  <c r="L274" i="9"/>
  <c r="F274" i="9" s="1"/>
  <c r="H274" i="9"/>
  <c r="I273" i="9"/>
  <c r="H273" i="9"/>
  <c r="F273" i="9"/>
  <c r="E272" i="9"/>
  <c r="M271" i="9"/>
  <c r="L271" i="9"/>
  <c r="E271" i="9"/>
  <c r="M270" i="9"/>
  <c r="L270" i="9"/>
  <c r="F270" i="9" s="1"/>
  <c r="E270" i="9"/>
  <c r="B270" i="9" s="1"/>
  <c r="M269" i="9"/>
  <c r="L269" i="9"/>
  <c r="F269" i="9" s="1"/>
  <c r="B269" i="9" s="1"/>
  <c r="E269" i="9"/>
  <c r="M268" i="9"/>
  <c r="L268" i="9"/>
  <c r="F268" i="9" s="1"/>
  <c r="B268" i="9" s="1"/>
  <c r="E268" i="9"/>
  <c r="M267" i="9"/>
  <c r="L267" i="9"/>
  <c r="F267" i="9" s="1"/>
  <c r="B267" i="9" s="1"/>
  <c r="E267" i="9"/>
  <c r="M266" i="9"/>
  <c r="L266" i="9"/>
  <c r="F266" i="9" s="1"/>
  <c r="E266" i="9"/>
  <c r="M265" i="9"/>
  <c r="L265" i="9"/>
  <c r="F265" i="9" s="1"/>
  <c r="E265" i="9"/>
  <c r="M264" i="9"/>
  <c r="L264" i="9"/>
  <c r="F264" i="9" s="1"/>
  <c r="E264" i="9"/>
  <c r="M263" i="9"/>
  <c r="L263" i="9"/>
  <c r="E263" i="9"/>
  <c r="M262" i="9"/>
  <c r="L262" i="9"/>
  <c r="F262" i="9" s="1"/>
  <c r="E262" i="9"/>
  <c r="M261" i="9"/>
  <c r="L261" i="9"/>
  <c r="F261" i="9"/>
  <c r="B261" i="9" s="1"/>
  <c r="E261" i="9"/>
  <c r="M260" i="9"/>
  <c r="L260" i="9"/>
  <c r="F260" i="9" s="1"/>
  <c r="E260" i="9"/>
  <c r="M259" i="9"/>
  <c r="F259" i="9" s="1"/>
  <c r="L259" i="9"/>
  <c r="E259" i="9"/>
  <c r="M258" i="9"/>
  <c r="L258" i="9"/>
  <c r="F258" i="9" s="1"/>
  <c r="E258" i="9"/>
  <c r="M257" i="9"/>
  <c r="L257" i="9"/>
  <c r="F257" i="9" s="1"/>
  <c r="B257" i="9" s="1"/>
  <c r="E257" i="9"/>
  <c r="M256" i="9"/>
  <c r="L256" i="9"/>
  <c r="F256" i="9" s="1"/>
  <c r="E256" i="9"/>
  <c r="M255" i="9"/>
  <c r="L255" i="9"/>
  <c r="F255" i="9" s="1"/>
  <c r="B255" i="9" s="1"/>
  <c r="E255" i="9"/>
  <c r="M254" i="9"/>
  <c r="F254" i="9" s="1"/>
  <c r="L254" i="9"/>
  <c r="E254" i="9"/>
  <c r="M253" i="9"/>
  <c r="L253" i="9"/>
  <c r="F253" i="9" s="1"/>
  <c r="E253" i="9"/>
  <c r="M252" i="9"/>
  <c r="L252" i="9"/>
  <c r="E252" i="9"/>
  <c r="M251" i="9"/>
  <c r="L251" i="9"/>
  <c r="E251" i="9"/>
  <c r="M250" i="9"/>
  <c r="L250" i="9"/>
  <c r="F250" i="9" s="1"/>
  <c r="E250" i="9"/>
  <c r="M249" i="9"/>
  <c r="F249" i="9" s="1"/>
  <c r="B249" i="9" s="1"/>
  <c r="L249" i="9"/>
  <c r="E249" i="9"/>
  <c r="M248" i="9"/>
  <c r="L248" i="9"/>
  <c r="F248" i="9" s="1"/>
  <c r="E248" i="9"/>
  <c r="M247" i="9"/>
  <c r="L247" i="9"/>
  <c r="E247" i="9"/>
  <c r="M246" i="9"/>
  <c r="L246" i="9"/>
  <c r="F246" i="9" s="1"/>
  <c r="B246" i="9" s="1"/>
  <c r="E246" i="9"/>
  <c r="M245" i="9"/>
  <c r="L245" i="9"/>
  <c r="F245" i="9" s="1"/>
  <c r="B245" i="9" s="1"/>
  <c r="E245" i="9"/>
  <c r="M244" i="9"/>
  <c r="L244" i="9"/>
  <c r="F244" i="9" s="1"/>
  <c r="E244" i="9"/>
  <c r="M243" i="9"/>
  <c r="L243" i="9"/>
  <c r="F243" i="9" s="1"/>
  <c r="B243" i="9" s="1"/>
  <c r="E243" i="9"/>
  <c r="M242" i="9"/>
  <c r="L242" i="9"/>
  <c r="F242" i="9" s="1"/>
  <c r="E242" i="9"/>
  <c r="M241" i="9"/>
  <c r="L241" i="9"/>
  <c r="F241" i="9" s="1"/>
  <c r="E241" i="9"/>
  <c r="M240" i="9"/>
  <c r="L240" i="9"/>
  <c r="E240" i="9"/>
  <c r="M239" i="9"/>
  <c r="L239" i="9"/>
  <c r="E239" i="9"/>
  <c r="M238" i="9"/>
  <c r="L238" i="9"/>
  <c r="F238" i="9" s="1"/>
  <c r="E238" i="9"/>
  <c r="M237" i="9"/>
  <c r="F237" i="9" s="1"/>
  <c r="B237" i="9" s="1"/>
  <c r="L237" i="9"/>
  <c r="E237" i="9"/>
  <c r="M236" i="9"/>
  <c r="L236" i="9"/>
  <c r="F236" i="9" s="1"/>
  <c r="E236" i="9"/>
  <c r="M235" i="9"/>
  <c r="F235" i="9" s="1"/>
  <c r="B235" i="9" s="1"/>
  <c r="L235" i="9"/>
  <c r="E235" i="9"/>
  <c r="M234" i="9"/>
  <c r="L234" i="9"/>
  <c r="F234" i="9" s="1"/>
  <c r="B234" i="9" s="1"/>
  <c r="E234" i="9"/>
  <c r="M233" i="9"/>
  <c r="L233" i="9"/>
  <c r="F233" i="9" s="1"/>
  <c r="B233" i="9" s="1"/>
  <c r="E233" i="9"/>
  <c r="M232" i="9"/>
  <c r="L232" i="9"/>
  <c r="E232" i="9"/>
  <c r="M231" i="9"/>
  <c r="L231" i="9"/>
  <c r="F231" i="9" s="1"/>
  <c r="B231" i="9" s="1"/>
  <c r="E231" i="9"/>
  <c r="M230" i="9"/>
  <c r="L230" i="9"/>
  <c r="F230" i="9" s="1"/>
  <c r="E230" i="9"/>
  <c r="M229" i="9"/>
  <c r="L229" i="9"/>
  <c r="F229" i="9"/>
  <c r="E229" i="9"/>
  <c r="M228" i="9"/>
  <c r="L228" i="9"/>
  <c r="E228" i="9"/>
  <c r="M227" i="9"/>
  <c r="L227" i="9"/>
  <c r="F227" i="9" s="1"/>
  <c r="E227" i="9"/>
  <c r="M226" i="9"/>
  <c r="L226" i="9"/>
  <c r="F226" i="9" s="1"/>
  <c r="E226" i="9"/>
  <c r="H225" i="9"/>
  <c r="G225" i="9"/>
  <c r="E225" i="9" s="1"/>
  <c r="B225" i="9" s="1"/>
  <c r="F225" i="9"/>
  <c r="M224" i="9"/>
  <c r="L224" i="9"/>
  <c r="F224" i="9"/>
  <c r="E224" i="9"/>
  <c r="M223" i="9"/>
  <c r="L223" i="9"/>
  <c r="E223" i="9"/>
  <c r="M222" i="9"/>
  <c r="F222" i="9" s="1"/>
  <c r="B222" i="9" s="1"/>
  <c r="L222" i="9"/>
  <c r="E222" i="9"/>
  <c r="M221" i="9"/>
  <c r="F221" i="9" s="1"/>
  <c r="B221" i="9" s="1"/>
  <c r="L221" i="9"/>
  <c r="E221" i="9"/>
  <c r="M220" i="9"/>
  <c r="L220" i="9"/>
  <c r="E220" i="9"/>
  <c r="M219" i="9"/>
  <c r="L219" i="9"/>
  <c r="E219" i="9"/>
  <c r="M218" i="9"/>
  <c r="L218" i="9"/>
  <c r="F218" i="9"/>
  <c r="E218" i="9"/>
  <c r="M217" i="9"/>
  <c r="F217" i="9" s="1"/>
  <c r="L217" i="9"/>
  <c r="E217" i="9"/>
  <c r="M216" i="9"/>
  <c r="L216" i="9"/>
  <c r="E216" i="9"/>
  <c r="M215" i="9"/>
  <c r="L215" i="9"/>
  <c r="E215" i="9"/>
  <c r="M214" i="9"/>
  <c r="L214" i="9"/>
  <c r="F214" i="9" s="1"/>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E157" i="9" s="1"/>
  <c r="B157" i="9" s="1"/>
  <c r="G157" i="9"/>
  <c r="F157" i="9"/>
  <c r="H156" i="9"/>
  <c r="G156" i="9"/>
  <c r="F156" i="9"/>
  <c r="H155" i="9"/>
  <c r="G155" i="9"/>
  <c r="E155" i="9" s="1"/>
  <c r="B155" i="9" s="1"/>
  <c r="F155" i="9"/>
  <c r="H154" i="9"/>
  <c r="E154" i="9" s="1"/>
  <c r="B154" i="9" s="1"/>
  <c r="G154" i="9"/>
  <c r="F154" i="9"/>
  <c r="H153" i="9"/>
  <c r="G153" i="9"/>
  <c r="F153" i="9"/>
  <c r="B153" i="9" s="1"/>
  <c r="E153" i="9"/>
  <c r="H152" i="9"/>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F147" i="9"/>
  <c r="H146" i="9"/>
  <c r="G146" i="9"/>
  <c r="F146" i="9"/>
  <c r="H145" i="9"/>
  <c r="G145" i="9"/>
  <c r="F145" i="9"/>
  <c r="H144" i="9"/>
  <c r="G144" i="9"/>
  <c r="F144" i="9"/>
  <c r="H143" i="9"/>
  <c r="G143" i="9"/>
  <c r="E143" i="9" s="1"/>
  <c r="B143" i="9" s="1"/>
  <c r="F143" i="9"/>
  <c r="F142" i="9"/>
  <c r="H141" i="9"/>
  <c r="G141" i="9"/>
  <c r="E141" i="9" s="1"/>
  <c r="B141" i="9" s="1"/>
  <c r="F141" i="9"/>
  <c r="H140" i="9"/>
  <c r="E140" i="9" s="1"/>
  <c r="B140" i="9" s="1"/>
  <c r="G140" i="9"/>
  <c r="F140" i="9"/>
  <c r="H139" i="9"/>
  <c r="G139" i="9"/>
  <c r="E139" i="9" s="1"/>
  <c r="B139" i="9" s="1"/>
  <c r="F139" i="9"/>
  <c r="H138" i="9"/>
  <c r="E138" i="9" s="1"/>
  <c r="B138" i="9" s="1"/>
  <c r="G138" i="9"/>
  <c r="F138" i="9"/>
  <c r="H137" i="9"/>
  <c r="E137" i="9" s="1"/>
  <c r="B137" i="9" s="1"/>
  <c r="G137" i="9"/>
  <c r="F137" i="9"/>
  <c r="H136" i="9"/>
  <c r="G136" i="9"/>
  <c r="E136" i="9" s="1"/>
  <c r="B136" i="9" s="1"/>
  <c r="F136" i="9"/>
  <c r="H135" i="9"/>
  <c r="G135" i="9"/>
  <c r="F135" i="9"/>
  <c r="E135" i="9"/>
  <c r="B135" i="9" s="1"/>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F130" i="9"/>
  <c r="H129" i="9"/>
  <c r="G129" i="9"/>
  <c r="E129" i="9" s="1"/>
  <c r="B129" i="9" s="1"/>
  <c r="F129" i="9"/>
  <c r="H128" i="9"/>
  <c r="G128" i="9"/>
  <c r="F128" i="9"/>
  <c r="E128" i="9"/>
  <c r="B128" i="9" s="1"/>
  <c r="H127" i="9"/>
  <c r="G127" i="9"/>
  <c r="E127" i="9" s="1"/>
  <c r="F127" i="9"/>
  <c r="H126" i="9"/>
  <c r="E126" i="9" s="1"/>
  <c r="B126" i="9" s="1"/>
  <c r="G126" i="9"/>
  <c r="F126" i="9"/>
  <c r="H125" i="9"/>
  <c r="E125" i="9" s="1"/>
  <c r="G125" i="9"/>
  <c r="F125" i="9"/>
  <c r="H124" i="9"/>
  <c r="G124" i="9"/>
  <c r="E124" i="9" s="1"/>
  <c r="F124" i="9"/>
  <c r="H123" i="9"/>
  <c r="G123" i="9"/>
  <c r="F123" i="9"/>
  <c r="E123" i="9"/>
  <c r="B123" i="9" s="1"/>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H117" i="9"/>
  <c r="E117" i="9" s="1"/>
  <c r="B117" i="9" s="1"/>
  <c r="G117" i="9"/>
  <c r="F117" i="9"/>
  <c r="H116" i="9"/>
  <c r="E116" i="9" s="1"/>
  <c r="B116" i="9" s="1"/>
  <c r="G116" i="9"/>
  <c r="F116" i="9"/>
  <c r="H115" i="9"/>
  <c r="G115" i="9"/>
  <c r="E115" i="9" s="1"/>
  <c r="B115" i="9" s="1"/>
  <c r="F115" i="9"/>
  <c r="H114" i="9"/>
  <c r="G114" i="9"/>
  <c r="F114" i="9"/>
  <c r="H113" i="9"/>
  <c r="G113" i="9"/>
  <c r="F113" i="9"/>
  <c r="H112" i="9"/>
  <c r="G112" i="9"/>
  <c r="E112" i="9" s="1"/>
  <c r="F112" i="9"/>
  <c r="H111" i="9"/>
  <c r="G111" i="9"/>
  <c r="E111" i="9" s="1"/>
  <c r="B111" i="9" s="1"/>
  <c r="F111" i="9"/>
  <c r="H110" i="9"/>
  <c r="E110" i="9" s="1"/>
  <c r="B110" i="9" s="1"/>
  <c r="G110" i="9"/>
  <c r="F110" i="9"/>
  <c r="H109" i="9"/>
  <c r="G109" i="9"/>
  <c r="E109" i="9" s="1"/>
  <c r="B109" i="9" s="1"/>
  <c r="F109" i="9"/>
  <c r="H108" i="9"/>
  <c r="G108" i="9"/>
  <c r="F108" i="9"/>
  <c r="H107" i="9"/>
  <c r="G107" i="9"/>
  <c r="E107" i="9" s="1"/>
  <c r="B107" i="9" s="1"/>
  <c r="F107" i="9"/>
  <c r="H106" i="9"/>
  <c r="G106" i="9"/>
  <c r="F106" i="9"/>
  <c r="H105" i="9"/>
  <c r="E105" i="9" s="1"/>
  <c r="B105" i="9" s="1"/>
  <c r="G105" i="9"/>
  <c r="F105" i="9"/>
  <c r="H104" i="9"/>
  <c r="G104" i="9"/>
  <c r="E104" i="9" s="1"/>
  <c r="B104" i="9" s="1"/>
  <c r="F104" i="9"/>
  <c r="H103" i="9"/>
  <c r="G103" i="9"/>
  <c r="E103" i="9" s="1"/>
  <c r="B103" i="9" s="1"/>
  <c r="F103" i="9"/>
  <c r="H102" i="9"/>
  <c r="G102" i="9"/>
  <c r="F102" i="9"/>
  <c r="H101" i="9"/>
  <c r="E101" i="9" s="1"/>
  <c r="B101" i="9" s="1"/>
  <c r="G101" i="9"/>
  <c r="F101" i="9"/>
  <c r="H100" i="9"/>
  <c r="G100" i="9"/>
  <c r="F100" i="9"/>
  <c r="H99" i="9"/>
  <c r="G99" i="9"/>
  <c r="E99" i="9" s="1"/>
  <c r="B99" i="9" s="1"/>
  <c r="F99" i="9"/>
  <c r="H98" i="9"/>
  <c r="E98" i="9" s="1"/>
  <c r="B98" i="9" s="1"/>
  <c r="G98" i="9"/>
  <c r="F98" i="9"/>
  <c r="H97" i="9"/>
  <c r="E97" i="9" s="1"/>
  <c r="B97" i="9" s="1"/>
  <c r="G97" i="9"/>
  <c r="F97" i="9"/>
  <c r="H96" i="9"/>
  <c r="G96" i="9"/>
  <c r="F96" i="9"/>
  <c r="H95" i="9"/>
  <c r="G95" i="9"/>
  <c r="E95" i="9" s="1"/>
  <c r="B95" i="9" s="1"/>
  <c r="F95" i="9"/>
  <c r="H94" i="9"/>
  <c r="G94" i="9"/>
  <c r="E94" i="9" s="1"/>
  <c r="B94" i="9" s="1"/>
  <c r="F94" i="9"/>
  <c r="H93" i="9"/>
  <c r="G93" i="9"/>
  <c r="E93" i="9" s="1"/>
  <c r="B93" i="9" s="1"/>
  <c r="F93" i="9"/>
  <c r="H92" i="9"/>
  <c r="G92" i="9"/>
  <c r="F92" i="9"/>
  <c r="E92" i="9"/>
  <c r="B92" i="9" s="1"/>
  <c r="H91" i="9"/>
  <c r="G91" i="9"/>
  <c r="E91" i="9" s="1"/>
  <c r="F91" i="9"/>
  <c r="H90" i="9"/>
  <c r="G90" i="9"/>
  <c r="F90" i="9"/>
  <c r="H89" i="9"/>
  <c r="E89" i="9" s="1"/>
  <c r="B89" i="9" s="1"/>
  <c r="G89" i="9"/>
  <c r="F89" i="9"/>
  <c r="H88" i="9"/>
  <c r="G88" i="9"/>
  <c r="F88" i="9"/>
  <c r="H87" i="9"/>
  <c r="G87" i="9"/>
  <c r="E87" i="9" s="1"/>
  <c r="B87" i="9" s="1"/>
  <c r="F87" i="9"/>
  <c r="H86" i="9"/>
  <c r="G86" i="9"/>
  <c r="E86" i="9" s="1"/>
  <c r="B86" i="9" s="1"/>
  <c r="F86" i="9"/>
  <c r="H85" i="9"/>
  <c r="E85" i="9" s="1"/>
  <c r="B85" i="9" s="1"/>
  <c r="G85" i="9"/>
  <c r="F85" i="9"/>
  <c r="H84" i="9"/>
  <c r="E84" i="9" s="1"/>
  <c r="B84" i="9" s="1"/>
  <c r="G84" i="9"/>
  <c r="F84" i="9"/>
  <c r="H83" i="9"/>
  <c r="G83" i="9"/>
  <c r="E83" i="9" s="1"/>
  <c r="B83" i="9" s="1"/>
  <c r="F83" i="9"/>
  <c r="H82" i="9"/>
  <c r="G82" i="9"/>
  <c r="E82" i="9" s="1"/>
  <c r="B82" i="9" s="1"/>
  <c r="F82" i="9"/>
  <c r="H81" i="9"/>
  <c r="G81" i="9"/>
  <c r="F81" i="9"/>
  <c r="E81" i="9"/>
  <c r="B81" i="9" s="1"/>
  <c r="H80" i="9"/>
  <c r="G80" i="9"/>
  <c r="F80" i="9"/>
  <c r="E80" i="9"/>
  <c r="B80" i="9" s="1"/>
  <c r="H79" i="9"/>
  <c r="G79" i="9"/>
  <c r="E79" i="9" s="1"/>
  <c r="F79" i="9"/>
  <c r="H78" i="9"/>
  <c r="G78" i="9"/>
  <c r="F78" i="9"/>
  <c r="H77" i="9"/>
  <c r="G77" i="9"/>
  <c r="F77" i="9"/>
  <c r="H76" i="9"/>
  <c r="G76" i="9"/>
  <c r="E76" i="9" s="1"/>
  <c r="F76" i="9"/>
  <c r="H75" i="9"/>
  <c r="G75" i="9"/>
  <c r="E75" i="9" s="1"/>
  <c r="B75" i="9" s="1"/>
  <c r="F75" i="9"/>
  <c r="H74" i="9"/>
  <c r="G74" i="9"/>
  <c r="F74" i="9"/>
  <c r="E74" i="9"/>
  <c r="B74" i="9" s="1"/>
  <c r="H73" i="9"/>
  <c r="G73" i="9"/>
  <c r="E73" i="9" s="1"/>
  <c r="B73" i="9" s="1"/>
  <c r="F73" i="9"/>
  <c r="H72" i="9"/>
  <c r="E72" i="9" s="1"/>
  <c r="G72" i="9"/>
  <c r="F72" i="9"/>
  <c r="H71" i="9"/>
  <c r="G71" i="9"/>
  <c r="E71" i="9" s="1"/>
  <c r="F71" i="9"/>
  <c r="H70" i="9"/>
  <c r="G70" i="9"/>
  <c r="E70" i="9" s="1"/>
  <c r="F70" i="9"/>
  <c r="H69" i="9"/>
  <c r="E69" i="9" s="1"/>
  <c r="B69" i="9" s="1"/>
  <c r="G69" i="9"/>
  <c r="F69" i="9"/>
  <c r="H68" i="9"/>
  <c r="G68" i="9"/>
  <c r="E68" i="9" s="1"/>
  <c r="B68" i="9" s="1"/>
  <c r="F68" i="9"/>
  <c r="H67" i="9"/>
  <c r="G67" i="9"/>
  <c r="F67" i="9"/>
  <c r="H66" i="9"/>
  <c r="G66" i="9"/>
  <c r="F66" i="9"/>
  <c r="H65" i="9"/>
  <c r="G65" i="9"/>
  <c r="F65" i="9"/>
  <c r="H64" i="9"/>
  <c r="G64" i="9"/>
  <c r="F64" i="9"/>
  <c r="H63" i="9"/>
  <c r="E63" i="9" s="1"/>
  <c r="B63" i="9" s="1"/>
  <c r="G63" i="9"/>
  <c r="F63" i="9"/>
  <c r="H62" i="9"/>
  <c r="E62" i="9" s="1"/>
  <c r="B62" i="9" s="1"/>
  <c r="G62" i="9"/>
  <c r="F62" i="9"/>
  <c r="H61" i="9"/>
  <c r="G61" i="9"/>
  <c r="F61" i="9"/>
  <c r="E61" i="9"/>
  <c r="B61" i="9" s="1"/>
  <c r="H60" i="9"/>
  <c r="G60" i="9"/>
  <c r="F60" i="9"/>
  <c r="H59" i="9"/>
  <c r="G59" i="9"/>
  <c r="E59" i="9" s="1"/>
  <c r="F59" i="9"/>
  <c r="H58" i="9"/>
  <c r="G58" i="9"/>
  <c r="E58" i="9" s="1"/>
  <c r="B58" i="9" s="1"/>
  <c r="F58" i="9"/>
  <c r="H57" i="9"/>
  <c r="G57" i="9"/>
  <c r="E57" i="9" s="1"/>
  <c r="B57" i="9" s="1"/>
  <c r="F57" i="9"/>
  <c r="H56" i="9"/>
  <c r="G56" i="9"/>
  <c r="E56" i="9" s="1"/>
  <c r="B56" i="9" s="1"/>
  <c r="F56" i="9"/>
  <c r="H55" i="9"/>
  <c r="G55" i="9"/>
  <c r="F55" i="9"/>
  <c r="H54" i="9"/>
  <c r="G54" i="9"/>
  <c r="F54" i="9"/>
  <c r="H53" i="9"/>
  <c r="G53" i="9"/>
  <c r="F53" i="9"/>
  <c r="H52" i="9"/>
  <c r="G52" i="9"/>
  <c r="F52" i="9"/>
  <c r="H51" i="9"/>
  <c r="E51" i="9" s="1"/>
  <c r="B51" i="9" s="1"/>
  <c r="G51" i="9"/>
  <c r="F51" i="9"/>
  <c r="H50" i="9"/>
  <c r="G50" i="9"/>
  <c r="F50" i="9"/>
  <c r="H49" i="9"/>
  <c r="G49" i="9"/>
  <c r="E49" i="9" s="1"/>
  <c r="B49" i="9" s="1"/>
  <c r="F49" i="9"/>
  <c r="H48" i="9"/>
  <c r="E48" i="9" s="1"/>
  <c r="G48" i="9"/>
  <c r="F48" i="9"/>
  <c r="H47" i="9"/>
  <c r="G47" i="9"/>
  <c r="E47" i="9" s="1"/>
  <c r="F47" i="9"/>
  <c r="H46" i="9"/>
  <c r="G46" i="9"/>
  <c r="F46" i="9"/>
  <c r="H45" i="9"/>
  <c r="E45" i="9" s="1"/>
  <c r="B45" i="9" s="1"/>
  <c r="G45" i="9"/>
  <c r="F45" i="9"/>
  <c r="H44" i="9"/>
  <c r="G44" i="9"/>
  <c r="E44" i="9" s="1"/>
  <c r="B44" i="9" s="1"/>
  <c r="F44" i="9"/>
  <c r="H43" i="9"/>
  <c r="G43" i="9"/>
  <c r="F43" i="9"/>
  <c r="H42" i="9"/>
  <c r="G42" i="9"/>
  <c r="E42" i="9" s="1"/>
  <c r="B42" i="9" s="1"/>
  <c r="F42" i="9"/>
  <c r="H41" i="9"/>
  <c r="G41" i="9"/>
  <c r="F41" i="9"/>
  <c r="H40" i="9"/>
  <c r="G40" i="9"/>
  <c r="F40" i="9"/>
  <c r="H39" i="9"/>
  <c r="E39" i="9" s="1"/>
  <c r="B39" i="9" s="1"/>
  <c r="G39" i="9"/>
  <c r="F39" i="9"/>
  <c r="H38" i="9"/>
  <c r="G38" i="9"/>
  <c r="F38" i="9"/>
  <c r="H37" i="9"/>
  <c r="G37" i="9"/>
  <c r="F37" i="9"/>
  <c r="H36" i="9"/>
  <c r="E36" i="9" s="1"/>
  <c r="B36" i="9" s="1"/>
  <c r="G36" i="9"/>
  <c r="F36" i="9"/>
  <c r="H35" i="9"/>
  <c r="G35" i="9"/>
  <c r="F35" i="9"/>
  <c r="H34" i="9"/>
  <c r="G34" i="9"/>
  <c r="E34" i="9" s="1"/>
  <c r="B34" i="9" s="1"/>
  <c r="F34" i="9"/>
  <c r="H33" i="9"/>
  <c r="G33" i="9"/>
  <c r="F33" i="9"/>
  <c r="E33" i="9"/>
  <c r="B33" i="9" s="1"/>
  <c r="H32" i="9"/>
  <c r="G32" i="9"/>
  <c r="E32" i="9" s="1"/>
  <c r="B32" i="9" s="1"/>
  <c r="F32" i="9"/>
  <c r="H31" i="9"/>
  <c r="G31" i="9"/>
  <c r="E31" i="9" s="1"/>
  <c r="F31" i="9"/>
  <c r="H30" i="9"/>
  <c r="G30" i="9"/>
  <c r="E30" i="9" s="1"/>
  <c r="F30" i="9"/>
  <c r="H29" i="9"/>
  <c r="G29" i="9"/>
  <c r="F29" i="9"/>
  <c r="H28" i="9"/>
  <c r="G28" i="9"/>
  <c r="E28" i="9" s="1"/>
  <c r="B28" i="9" s="1"/>
  <c r="F28" i="9"/>
  <c r="H27" i="9"/>
  <c r="G27" i="9"/>
  <c r="E27" i="9" s="1"/>
  <c r="B27" i="9" s="1"/>
  <c r="F27" i="9"/>
  <c r="H26" i="9"/>
  <c r="G26" i="9"/>
  <c r="F26" i="9"/>
  <c r="H25" i="9"/>
  <c r="G25" i="9"/>
  <c r="F25" i="9"/>
  <c r="H24" i="9"/>
  <c r="E24" i="9" s="1"/>
  <c r="B24" i="9" s="1"/>
  <c r="G24" i="9"/>
  <c r="F24" i="9"/>
  <c r="H23" i="9"/>
  <c r="G23" i="9"/>
  <c r="E23" i="9" s="1"/>
  <c r="B23" i="9" s="1"/>
  <c r="F23" i="9"/>
  <c r="H22" i="9"/>
  <c r="G22" i="9"/>
  <c r="F22" i="9"/>
  <c r="H21" i="9"/>
  <c r="G21" i="9"/>
  <c r="F21" i="9"/>
  <c r="F20" i="9"/>
  <c r="F4" i="9"/>
  <c r="O3" i="9"/>
  <c r="G274" i="9" s="1"/>
  <c r="I3" i="9"/>
  <c r="H3" i="9"/>
  <c r="G3" i="9"/>
  <c r="D101" i="8"/>
  <c r="I36" i="3" s="1"/>
  <c r="D95" i="8"/>
  <c r="D90" i="8"/>
  <c r="D85" i="8"/>
  <c r="D80" i="8"/>
  <c r="D75" i="8"/>
  <c r="D70" i="8"/>
  <c r="C1545" i="1" s="1"/>
  <c r="D65" i="8"/>
  <c r="D60" i="8"/>
  <c r="D55" i="8"/>
  <c r="C1530" i="1" s="1"/>
  <c r="D50" i="8"/>
  <c r="D49" i="8" s="1"/>
  <c r="C1524" i="1" s="1"/>
  <c r="D44" i="8"/>
  <c r="D36" i="8"/>
  <c r="D26" i="8"/>
  <c r="D24" i="8" s="1"/>
  <c r="C1499" i="1" s="1"/>
  <c r="D18" i="8"/>
  <c r="D8" i="8"/>
  <c r="D6" i="8" s="1"/>
  <c r="C1481" i="1" s="1"/>
  <c r="E44" i="7"/>
  <c r="D44" i="7"/>
  <c r="C1475" i="1" s="1"/>
  <c r="E39" i="7"/>
  <c r="E38" i="7" s="1"/>
  <c r="D39" i="7"/>
  <c r="E30" i="7"/>
  <c r="D30" i="7"/>
  <c r="D22" i="7" s="1"/>
  <c r="E23" i="7"/>
  <c r="E22" i="7" s="1"/>
  <c r="D23" i="7"/>
  <c r="E14" i="7"/>
  <c r="D14" i="7"/>
  <c r="C1445" i="1" s="1"/>
  <c r="E7" i="7"/>
  <c r="D1438" i="1"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409" i="1" s="1"/>
  <c r="D115" i="6"/>
  <c r="F115"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F249" i="5"/>
  <c r="F248" i="5"/>
  <c r="F247" i="5"/>
  <c r="E246" i="5"/>
  <c r="D246" i="5"/>
  <c r="D245" i="5"/>
  <c r="F245"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D146" i="5"/>
  <c r="F145" i="5"/>
  <c r="F144" i="5"/>
  <c r="F143" i="5"/>
  <c r="E142" i="5"/>
  <c r="D1120" i="1" s="1"/>
  <c r="D142" i="5"/>
  <c r="F142" i="5" s="1"/>
  <c r="F141" i="5"/>
  <c r="F140" i="5"/>
  <c r="F139" i="5"/>
  <c r="F138" i="5"/>
  <c r="F137" i="5"/>
  <c r="F136" i="5"/>
  <c r="E135" i="5"/>
  <c r="E134" i="5" s="1"/>
  <c r="D1112" i="1" s="1"/>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2" i="9" s="1"/>
  <c r="D603" i="4"/>
  <c r="C597" i="1" s="1"/>
  <c r="F602" i="4"/>
  <c r="F601" i="4"/>
  <c r="F600" i="4"/>
  <c r="E599" i="4"/>
  <c r="D593" i="1"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D574" i="1"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23" i="1" s="1"/>
  <c r="D535" i="4"/>
  <c r="F535" i="4" s="1"/>
  <c r="F534" i="4"/>
  <c r="F533" i="4"/>
  <c r="F532" i="4"/>
  <c r="F531" i="4"/>
  <c r="E530" i="4"/>
  <c r="D530" i="4"/>
  <c r="F530" i="4" s="1"/>
  <c r="F527" i="4"/>
  <c r="F526" i="4"/>
  <c r="E525" i="4"/>
  <c r="D525" i="4"/>
  <c r="F525" i="4" s="1"/>
  <c r="F524" i="4"/>
  <c r="F523" i="4"/>
  <c r="E522" i="4"/>
  <c r="D516" i="1" s="1"/>
  <c r="D522" i="4"/>
  <c r="F522" i="4" s="1"/>
  <c r="F521" i="4"/>
  <c r="F520" i="4"/>
  <c r="E519" i="4"/>
  <c r="D513" i="1" s="1"/>
  <c r="D519" i="4"/>
  <c r="F519" i="4" s="1"/>
  <c r="F518" i="4"/>
  <c r="F517" i="4"/>
  <c r="E516" i="4"/>
  <c r="E515" i="4" s="1"/>
  <c r="D509" i="1" s="1"/>
  <c r="D516" i="4"/>
  <c r="F516" i="4" s="1"/>
  <c r="F514" i="4"/>
  <c r="F513" i="4"/>
  <c r="F512" i="4"/>
  <c r="F511" i="4"/>
  <c r="F510" i="4"/>
  <c r="F509" i="4"/>
  <c r="F508" i="4"/>
  <c r="E507" i="4"/>
  <c r="D501" i="1" s="1"/>
  <c r="D507" i="4"/>
  <c r="F507" i="4" s="1"/>
  <c r="F506" i="4"/>
  <c r="F505" i="4"/>
  <c r="F504" i="4"/>
  <c r="F503" i="4"/>
  <c r="E502" i="4"/>
  <c r="E484" i="4" s="1"/>
  <c r="D478"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2" i="1" s="1"/>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E459" i="4" s="1"/>
  <c r="D453" i="1"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E421" i="4" s="1"/>
  <c r="D415" i="1" s="1"/>
  <c r="D422" i="4"/>
  <c r="F422" i="4" s="1"/>
  <c r="E418" i="4"/>
  <c r="D418" i="4"/>
  <c r="E417" i="4"/>
  <c r="D412" i="1" s="1"/>
  <c r="D417" i="4"/>
  <c r="E416" i="4"/>
  <c r="D416" i="4"/>
  <c r="F411" i="4"/>
  <c r="F410" i="4"/>
  <c r="F409" i="4"/>
  <c r="F406" i="4"/>
  <c r="F405" i="4"/>
  <c r="F404" i="4"/>
  <c r="F403" i="4"/>
  <c r="E402" i="4"/>
  <c r="D402" i="4"/>
  <c r="F402" i="4" s="1"/>
  <c r="F401" i="4"/>
  <c r="E400" i="4"/>
  <c r="D400" i="4"/>
  <c r="F400" i="4" s="1"/>
  <c r="F399" i="4"/>
  <c r="F398" i="4"/>
  <c r="E397" i="4"/>
  <c r="D392" i="1" s="1"/>
  <c r="D397" i="4"/>
  <c r="F397" i="4" s="1"/>
  <c r="D396" i="4"/>
  <c r="F396" i="4" s="1"/>
  <c r="F395" i="4"/>
  <c r="F394" i="4"/>
  <c r="F393" i="4"/>
  <c r="F392" i="4"/>
  <c r="E391" i="4"/>
  <c r="D391" i="4"/>
  <c r="F391" i="4" s="1"/>
  <c r="F390" i="4"/>
  <c r="F389" i="4"/>
  <c r="E388" i="4"/>
  <c r="D383" i="1" s="1"/>
  <c r="D388" i="4"/>
  <c r="F388" i="4" s="1"/>
  <c r="F387" i="4"/>
  <c r="F386" i="4"/>
  <c r="F385" i="4"/>
  <c r="F384" i="4"/>
  <c r="E383" i="4"/>
  <c r="D383" i="4"/>
  <c r="C378" i="1"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2" i="4" s="1"/>
  <c r="F310" i="4"/>
  <c r="F309" i="4"/>
  <c r="F308" i="4"/>
  <c r="F307" i="4"/>
  <c r="F306" i="4"/>
  <c r="F305" i="4"/>
  <c r="E304" i="4"/>
  <c r="D304" i="4"/>
  <c r="F304" i="4" s="1"/>
  <c r="F303" i="4"/>
  <c r="F302" i="4"/>
  <c r="F301" i="4"/>
  <c r="E300" i="4"/>
  <c r="D300" i="4"/>
  <c r="F300" i="4" s="1"/>
  <c r="E299" i="4"/>
  <c r="D294" i="1" s="1"/>
  <c r="D299" i="4"/>
  <c r="F299"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0" i="1" s="1"/>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8" i="4"/>
  <c r="F57" i="4"/>
  <c r="F56" i="4"/>
  <c r="F55" i="4"/>
  <c r="E54" i="4"/>
  <c r="D54" i="4"/>
  <c r="F54" i="4" s="1"/>
  <c r="F53" i="4"/>
  <c r="F52" i="4"/>
  <c r="E51" i="4"/>
  <c r="D47" i="1" s="1"/>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4" i="1"/>
  <c r="C1543" i="1"/>
  <c r="C1542" i="1"/>
  <c r="C1541" i="1"/>
  <c r="C1540" i="1"/>
  <c r="C1539" i="1"/>
  <c r="C1538" i="1"/>
  <c r="C1537" i="1"/>
  <c r="C1536" i="1"/>
  <c r="C1535" i="1"/>
  <c r="C1534" i="1"/>
  <c r="C1533" i="1"/>
  <c r="C1532" i="1"/>
  <c r="C1531" i="1"/>
  <c r="C1529" i="1"/>
  <c r="C1528" i="1"/>
  <c r="C1527" i="1"/>
  <c r="C1526" i="1"/>
  <c r="C1523" i="1"/>
  <c r="C1522" i="1"/>
  <c r="C1521" i="1"/>
  <c r="C1520" i="1"/>
  <c r="C1519" i="1"/>
  <c r="C1516" i="1"/>
  <c r="C1515" i="1"/>
  <c r="C1514" i="1"/>
  <c r="C1513" i="1"/>
  <c r="C1512" i="1"/>
  <c r="C1511" i="1"/>
  <c r="C1510" i="1"/>
  <c r="C1509" i="1"/>
  <c r="C1508" i="1"/>
  <c r="C1507" i="1"/>
  <c r="C1506" i="1"/>
  <c r="C1505" i="1"/>
  <c r="C1504" i="1"/>
  <c r="C1503" i="1"/>
  <c r="C1502"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D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1" i="1"/>
  <c r="C1151" i="1"/>
  <c r="D1150" i="1"/>
  <c r="C1150" i="1"/>
  <c r="D1149" i="1"/>
  <c r="C1149" i="1"/>
  <c r="D1148"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D1018" i="1"/>
  <c r="C1018" i="1"/>
  <c r="D1017" i="1"/>
  <c r="C1017" i="1"/>
  <c r="D1016" i="1"/>
  <c r="C1016" i="1"/>
  <c r="D1015" i="1"/>
  <c r="C1015" i="1"/>
  <c r="D1014" i="1"/>
  <c r="C1014"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D605" i="1"/>
  <c r="C605" i="1"/>
  <c r="D604" i="1"/>
  <c r="C604" i="1"/>
  <c r="D603" i="1"/>
  <c r="C603" i="1"/>
  <c r="D602" i="1"/>
  <c r="C602" i="1"/>
  <c r="D601" i="1"/>
  <c r="C601" i="1"/>
  <c r="D600" i="1"/>
  <c r="C600" i="1"/>
  <c r="D599" i="1"/>
  <c r="C599" i="1"/>
  <c r="D598" i="1"/>
  <c r="C598" i="1"/>
  <c r="D597" i="1"/>
  <c r="D596" i="1"/>
  <c r="C596" i="1"/>
  <c r="D595" i="1"/>
  <c r="C595" i="1"/>
  <c r="D594" i="1"/>
  <c r="C594"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D567" i="1"/>
  <c r="C567" i="1"/>
  <c r="D566" i="1"/>
  <c r="C566" i="1"/>
  <c r="D565" i="1"/>
  <c r="D564" i="1"/>
  <c r="C564" i="1"/>
  <c r="D563" i="1"/>
  <c r="C563" i="1"/>
  <c r="D562" i="1"/>
  <c r="C562" i="1"/>
  <c r="D560" i="1"/>
  <c r="C560" i="1"/>
  <c r="D559" i="1"/>
  <c r="C559" i="1"/>
  <c r="D558" i="1"/>
  <c r="C558" i="1"/>
  <c r="C557" i="1"/>
  <c r="D556" i="1"/>
  <c r="C556" i="1"/>
  <c r="D555" i="1"/>
  <c r="C555" i="1"/>
  <c r="D554" i="1"/>
  <c r="C554" i="1"/>
  <c r="D553" i="1"/>
  <c r="C553" i="1"/>
  <c r="D552" i="1"/>
  <c r="C552" i="1"/>
  <c r="D551" i="1"/>
  <c r="C551" i="1"/>
  <c r="D550" i="1"/>
  <c r="C550" i="1"/>
  <c r="D549" i="1"/>
  <c r="D548" i="1"/>
  <c r="C548" i="1"/>
  <c r="D547" i="1"/>
  <c r="C547" i="1"/>
  <c r="D546" i="1"/>
  <c r="C546" i="1"/>
  <c r="D545" i="1"/>
  <c r="C545" i="1"/>
  <c r="D544" i="1"/>
  <c r="C544" i="1"/>
  <c r="D543" i="1"/>
  <c r="C543" i="1"/>
  <c r="D542" i="1"/>
  <c r="C542" i="1"/>
  <c r="D541" i="1"/>
  <c r="C541" i="1"/>
  <c r="D540" i="1"/>
  <c r="C540" i="1"/>
  <c r="D539" i="1"/>
  <c r="C539" i="1"/>
  <c r="D538" i="1"/>
  <c r="C538" i="1"/>
  <c r="D537" i="1"/>
  <c r="D536" i="1"/>
  <c r="C536" i="1"/>
  <c r="D535" i="1"/>
  <c r="C535" i="1"/>
  <c r="D534" i="1"/>
  <c r="C534" i="1"/>
  <c r="D533" i="1"/>
  <c r="C533" i="1"/>
  <c r="D532" i="1"/>
  <c r="C532" i="1"/>
  <c r="D531" i="1"/>
  <c r="C531" i="1"/>
  <c r="D530" i="1"/>
  <c r="C530" i="1"/>
  <c r="D529" i="1"/>
  <c r="D528" i="1"/>
  <c r="C528" i="1"/>
  <c r="D527" i="1"/>
  <c r="C527" i="1"/>
  <c r="D526" i="1"/>
  <c r="C526" i="1"/>
  <c r="D525" i="1"/>
  <c r="C525" i="1"/>
  <c r="D524" i="1"/>
  <c r="D521" i="1"/>
  <c r="C521" i="1"/>
  <c r="D520" i="1"/>
  <c r="C520" i="1"/>
  <c r="D519" i="1"/>
  <c r="C519" i="1"/>
  <c r="D518" i="1"/>
  <c r="C518" i="1"/>
  <c r="D517" i="1"/>
  <c r="C517" i="1"/>
  <c r="C516" i="1"/>
  <c r="D515" i="1"/>
  <c r="C515" i="1"/>
  <c r="D514" i="1"/>
  <c r="C514" i="1"/>
  <c r="C513" i="1"/>
  <c r="D512" i="1"/>
  <c r="C512" i="1"/>
  <c r="D511" i="1"/>
  <c r="C511" i="1"/>
  <c r="D510" i="1"/>
  <c r="C510" i="1"/>
  <c r="D508" i="1"/>
  <c r="C508" i="1"/>
  <c r="D507" i="1"/>
  <c r="C507" i="1"/>
  <c r="D506" i="1"/>
  <c r="C506" i="1"/>
  <c r="D505" i="1"/>
  <c r="C505" i="1"/>
  <c r="D504" i="1"/>
  <c r="C504" i="1"/>
  <c r="D503" i="1"/>
  <c r="C503" i="1"/>
  <c r="D502" i="1"/>
  <c r="C502" i="1"/>
  <c r="C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C475" i="1"/>
  <c r="D474" i="1"/>
  <c r="C474" i="1"/>
  <c r="D473" i="1"/>
  <c r="C473" i="1"/>
  <c r="C472" i="1"/>
  <c r="D471" i="1"/>
  <c r="C471" i="1"/>
  <c r="D470" i="1"/>
  <c r="C470" i="1"/>
  <c r="D469" i="1"/>
  <c r="C469" i="1"/>
  <c r="D468" i="1"/>
  <c r="C468" i="1"/>
  <c r="D467" i="1"/>
  <c r="C467" i="1"/>
  <c r="D465" i="1"/>
  <c r="C465" i="1"/>
  <c r="D464" i="1"/>
  <c r="C464" i="1"/>
  <c r="C463" i="1"/>
  <c r="D462" i="1"/>
  <c r="C462" i="1"/>
  <c r="D461" i="1"/>
  <c r="C461" i="1"/>
  <c r="D460" i="1"/>
  <c r="C460" i="1"/>
  <c r="D459" i="1"/>
  <c r="C459" i="1"/>
  <c r="D458" i="1"/>
  <c r="C458" i="1"/>
  <c r="D457" i="1"/>
  <c r="C457" i="1"/>
  <c r="D456" i="1"/>
  <c r="C456" i="1"/>
  <c r="D455" i="1"/>
  <c r="C455"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1" i="1"/>
  <c r="C421" i="1"/>
  <c r="D420" i="1"/>
  <c r="C420" i="1"/>
  <c r="D419" i="1"/>
  <c r="C419" i="1"/>
  <c r="D418" i="1"/>
  <c r="C418" i="1"/>
  <c r="D417" i="1"/>
  <c r="C417" i="1"/>
  <c r="D416" i="1"/>
  <c r="D413" i="1"/>
  <c r="C413" i="1"/>
  <c r="C412" i="1"/>
  <c r="D411" i="1"/>
  <c r="C411" i="1"/>
  <c r="D406" i="1"/>
  <c r="C406" i="1"/>
  <c r="D405" i="1"/>
  <c r="C405" i="1"/>
  <c r="D404" i="1"/>
  <c r="C404" i="1"/>
  <c r="D401" i="1"/>
  <c r="C401" i="1"/>
  <c r="D400" i="1"/>
  <c r="C400" i="1"/>
  <c r="D399" i="1"/>
  <c r="C399" i="1"/>
  <c r="D398" i="1"/>
  <c r="C398" i="1"/>
  <c r="D397" i="1"/>
  <c r="D396" i="1"/>
  <c r="C396" i="1"/>
  <c r="D395" i="1"/>
  <c r="C395" i="1"/>
  <c r="D394" i="1"/>
  <c r="C394" i="1"/>
  <c r="D393" i="1"/>
  <c r="C393" i="1"/>
  <c r="C392" i="1"/>
  <c r="D390" i="1"/>
  <c r="C390" i="1"/>
  <c r="D389" i="1"/>
  <c r="C389" i="1"/>
  <c r="D388" i="1"/>
  <c r="C388" i="1"/>
  <c r="D387" i="1"/>
  <c r="C387" i="1"/>
  <c r="D386" i="1"/>
  <c r="C386" i="1"/>
  <c r="D385" i="1"/>
  <c r="C385" i="1"/>
  <c r="D384" i="1"/>
  <c r="C384" i="1"/>
  <c r="C383" i="1"/>
  <c r="D382" i="1"/>
  <c r="C382" i="1"/>
  <c r="D381" i="1"/>
  <c r="C381" i="1"/>
  <c r="D380" i="1"/>
  <c r="C380" i="1"/>
  <c r="D379" i="1"/>
  <c r="C379" i="1"/>
  <c r="D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D344" i="1"/>
  <c r="C344" i="1"/>
  <c r="D343" i="1"/>
  <c r="C343" i="1"/>
  <c r="D342" i="1"/>
  <c r="C342" i="1"/>
  <c r="D341" i="1"/>
  <c r="C341" i="1"/>
  <c r="D340" i="1"/>
  <c r="C340" i="1"/>
  <c r="D338" i="1"/>
  <c r="C338" i="1"/>
  <c r="D337" i="1"/>
  <c r="C337" i="1"/>
  <c r="D336" i="1"/>
  <c r="C336" i="1"/>
  <c r="D335" i="1"/>
  <c r="C335"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D283" i="1"/>
  <c r="C283" i="1"/>
  <c r="D282" i="1"/>
  <c r="C282" i="1"/>
  <c r="D281" i="1"/>
  <c r="C281" i="1"/>
  <c r="D280" i="1"/>
  <c r="C280" i="1"/>
  <c r="D279" i="1"/>
  <c r="C279" i="1"/>
  <c r="D278" i="1"/>
  <c r="C278" i="1"/>
  <c r="D277" i="1"/>
  <c r="C277" i="1"/>
  <c r="D276" i="1"/>
  <c r="C276" i="1"/>
  <c r="D275" i="1"/>
  <c r="D274" i="1"/>
  <c r="C274" i="1"/>
  <c r="D273" i="1"/>
  <c r="C273" i="1"/>
  <c r="D272" i="1"/>
  <c r="C272" i="1"/>
  <c r="D271" i="1"/>
  <c r="C271" i="1"/>
  <c r="D270" i="1"/>
  <c r="C270" i="1"/>
  <c r="D269" i="1"/>
  <c r="C269" i="1"/>
  <c r="D268" i="1"/>
  <c r="C268" i="1"/>
  <c r="D267" i="1"/>
  <c r="C267" i="1"/>
  <c r="D266" i="1"/>
  <c r="C266" i="1"/>
  <c r="D265" i="1"/>
  <c r="C265" i="1"/>
  <c r="D263" i="1"/>
  <c r="C263" i="1"/>
  <c r="D262" i="1"/>
  <c r="C262" i="1"/>
  <c r="D261" i="1"/>
  <c r="C261" i="1"/>
  <c r="D260" i="1"/>
  <c r="C260" i="1"/>
  <c r="D258" i="1"/>
  <c r="C258" i="1"/>
  <c r="D257" i="1"/>
  <c r="C257" i="1"/>
  <c r="D256" i="1"/>
  <c r="C256" i="1"/>
  <c r="C255"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C232" i="1"/>
  <c r="D231" i="1"/>
  <c r="C231" i="1"/>
  <c r="D230" i="1"/>
  <c r="C230" i="1"/>
  <c r="D229" i="1"/>
  <c r="C229" i="1"/>
  <c r="D228" i="1"/>
  <c r="C228" i="1"/>
  <c r="D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C70" i="1"/>
  <c r="D69" i="1"/>
  <c r="C69" i="1"/>
  <c r="D68" i="1"/>
  <c r="C68" i="1"/>
  <c r="D67" i="1"/>
  <c r="C67" i="1"/>
  <c r="D66" i="1"/>
  <c r="C66" i="1"/>
  <c r="D65" i="1"/>
  <c r="C65" i="1"/>
  <c r="D64" i="1"/>
  <c r="C64" i="1"/>
  <c r="D63" i="1"/>
  <c r="C63" i="1"/>
  <c r="D62" i="1"/>
  <c r="C62" i="1"/>
  <c r="C61" i="1"/>
  <c r="D60" i="1"/>
  <c r="C60" i="1"/>
  <c r="D59" i="1"/>
  <c r="C59" i="1"/>
  <c r="D58" i="1"/>
  <c r="C58" i="1"/>
  <c r="D57" i="1"/>
  <c r="C57" i="1"/>
  <c r="D56" i="1"/>
  <c r="C56" i="1"/>
  <c r="D55" i="1"/>
  <c r="C55" i="1"/>
  <c r="D54" i="1"/>
  <c r="C54" i="1"/>
  <c r="D53" i="1"/>
  <c r="C53" i="1"/>
  <c r="D52" i="1"/>
  <c r="C52" i="1"/>
  <c r="D51" i="1"/>
  <c r="C51" i="1"/>
  <c r="D50" i="1"/>
  <c r="D49" i="1"/>
  <c r="C49" i="1"/>
  <c r="D48" i="1"/>
  <c r="C48"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C4" i="1"/>
  <c r="E280" i="9" l="1"/>
  <c r="B280" i="9" s="1"/>
  <c r="D1469" i="1"/>
  <c r="I31" i="3"/>
  <c r="B258" i="9"/>
  <c r="B266" i="9"/>
  <c r="B284" i="9"/>
  <c r="C40" i="1"/>
  <c r="E7" i="4"/>
  <c r="E263" i="4"/>
  <c r="D259" i="1" s="1"/>
  <c r="E206" i="5"/>
  <c r="B47" i="9"/>
  <c r="E50" i="9"/>
  <c r="B50" i="9" s="1"/>
  <c r="B71" i="9"/>
  <c r="E77" i="9"/>
  <c r="B77" i="9" s="1"/>
  <c r="B91" i="9"/>
  <c r="E114" i="9"/>
  <c r="B114" i="9" s="1"/>
  <c r="B124" i="9"/>
  <c r="E145" i="9"/>
  <c r="B145" i="9" s="1"/>
  <c r="B159" i="9"/>
  <c r="B236" i="9"/>
  <c r="B253" i="9"/>
  <c r="B256" i="9"/>
  <c r="C1148" i="1"/>
  <c r="E472" i="4"/>
  <c r="D466" i="1" s="1"/>
  <c r="E593" i="4"/>
  <c r="D587" i="1" s="1"/>
  <c r="D625" i="4"/>
  <c r="E87" i="5"/>
  <c r="D1065" i="1" s="1"/>
  <c r="D118" i="5"/>
  <c r="E21" i="9"/>
  <c r="B21" i="9" s="1"/>
  <c r="E40" i="9"/>
  <c r="B40" i="9" s="1"/>
  <c r="E54" i="9"/>
  <c r="B54" i="9" s="1"/>
  <c r="E64" i="9"/>
  <c r="B64" i="9" s="1"/>
  <c r="E108" i="9"/>
  <c r="B108" i="9" s="1"/>
  <c r="E118" i="9"/>
  <c r="B118" i="9" s="1"/>
  <c r="B226" i="9"/>
  <c r="F239" i="9"/>
  <c r="B239" i="9" s="1"/>
  <c r="B259" i="9"/>
  <c r="D496" i="1"/>
  <c r="C1034" i="1"/>
  <c r="C1157" i="1"/>
  <c r="B230" i="9"/>
  <c r="B260" i="9"/>
  <c r="D1048" i="1"/>
  <c r="C1307" i="1"/>
  <c r="C1388" i="1"/>
  <c r="C1461" i="1"/>
  <c r="E118" i="5"/>
  <c r="D1096" i="1" s="1"/>
  <c r="E89" i="6"/>
  <c r="D1383" i="1" s="1"/>
  <c r="E29" i="9"/>
  <c r="B29" i="9" s="1"/>
  <c r="E55" i="9"/>
  <c r="B55" i="9" s="1"/>
  <c r="E78" i="9"/>
  <c r="B78" i="9" s="1"/>
  <c r="E88" i="9"/>
  <c r="B88" i="9" s="1"/>
  <c r="E146" i="9"/>
  <c r="B146" i="9" s="1"/>
  <c r="E156" i="9"/>
  <c r="B156" i="9" s="1"/>
  <c r="F215" i="9"/>
  <c r="B215" i="9" s="1"/>
  <c r="F219" i="9"/>
  <c r="B219" i="9" s="1"/>
  <c r="F240" i="9"/>
  <c r="B240" i="9" s="1"/>
  <c r="B250" i="9"/>
  <c r="F263" i="9"/>
  <c r="B263" i="9" s="1"/>
  <c r="B281" i="9"/>
  <c r="D249" i="1"/>
  <c r="H249" i="1" s="1"/>
  <c r="C524" i="1"/>
  <c r="C1184" i="1"/>
  <c r="F210" i="4"/>
  <c r="E567" i="4"/>
  <c r="D561" i="1" s="1"/>
  <c r="B48" i="9"/>
  <c r="B72" i="9"/>
  <c r="B125" i="9"/>
  <c r="B254" i="9"/>
  <c r="F275" i="9"/>
  <c r="C50" i="1"/>
  <c r="C537" i="1"/>
  <c r="C1113" i="1"/>
  <c r="H1113" i="1" s="1"/>
  <c r="C1235" i="1"/>
  <c r="D87" i="5"/>
  <c r="E26" i="9"/>
  <c r="B26" i="9" s="1"/>
  <c r="B30" i="9"/>
  <c r="E37" i="9"/>
  <c r="B37" i="9" s="1"/>
  <c r="E41" i="9"/>
  <c r="B41" i="9" s="1"/>
  <c r="B59" i="9"/>
  <c r="E65" i="9"/>
  <c r="B65" i="9" s="1"/>
  <c r="B79" i="9"/>
  <c r="E102" i="9"/>
  <c r="B102" i="9" s="1"/>
  <c r="B112" i="9"/>
  <c r="B147" i="9"/>
  <c r="F223" i="9"/>
  <c r="B223" i="9" s="1"/>
  <c r="B227" i="9"/>
  <c r="B241" i="9"/>
  <c r="B244" i="9"/>
  <c r="B264" i="9"/>
  <c r="C198" i="1"/>
  <c r="C264" i="1"/>
  <c r="C416" i="1"/>
  <c r="C1056" i="1"/>
  <c r="C1525" i="1"/>
  <c r="E245" i="5"/>
  <c r="D1222" i="1" s="1"/>
  <c r="H1222" i="1" s="1"/>
  <c r="D114" i="6"/>
  <c r="E52" i="9"/>
  <c r="B52" i="9" s="1"/>
  <c r="E96" i="9"/>
  <c r="B96" i="9" s="1"/>
  <c r="E106" i="9"/>
  <c r="B106" i="9" s="1"/>
  <c r="B213" i="9"/>
  <c r="F220" i="9"/>
  <c r="B220" i="9" s="1"/>
  <c r="B224" i="9"/>
  <c r="F247" i="9"/>
  <c r="B247" i="9" s="1"/>
  <c r="B248" i="9"/>
  <c r="B265" i="9"/>
  <c r="D212" i="1"/>
  <c r="C284" i="1"/>
  <c r="C397" i="1"/>
  <c r="H397" i="1" s="1"/>
  <c r="E351" i="4"/>
  <c r="D363" i="4"/>
  <c r="C358" i="1" s="1"/>
  <c r="B31" i="9"/>
  <c r="E38" i="9"/>
  <c r="B38" i="9" s="1"/>
  <c r="E66" i="9"/>
  <c r="B66" i="9" s="1"/>
  <c r="B76" i="9"/>
  <c r="B130" i="9"/>
  <c r="E144" i="9"/>
  <c r="B144" i="9" s="1"/>
  <c r="F228" i="9"/>
  <c r="B228" i="9" s="1"/>
  <c r="B238" i="9"/>
  <c r="F251" i="9"/>
  <c r="B251" i="9" s="1"/>
  <c r="F271" i="9"/>
  <c r="B271" i="9" s="1"/>
  <c r="C135" i="1"/>
  <c r="D307" i="1"/>
  <c r="C347" i="1"/>
  <c r="C436" i="1"/>
  <c r="C1007" i="1"/>
  <c r="C1304" i="1"/>
  <c r="D1470" i="1"/>
  <c r="E224" i="4"/>
  <c r="D220" i="1" s="1"/>
  <c r="E146" i="5"/>
  <c r="D1124" i="1" s="1"/>
  <c r="E238" i="5"/>
  <c r="D1215" i="1" s="1"/>
  <c r="E60" i="9"/>
  <c r="B60" i="9" s="1"/>
  <c r="B70" i="9"/>
  <c r="E113" i="9"/>
  <c r="B113" i="9" s="1"/>
  <c r="B127" i="9"/>
  <c r="B242" i="9"/>
  <c r="C391" i="1"/>
  <c r="C565" i="1"/>
  <c r="D38" i="7"/>
  <c r="H31" i="3" s="1"/>
  <c r="E35" i="9"/>
  <c r="B35" i="9" s="1"/>
  <c r="E43" i="9"/>
  <c r="B43" i="9" s="1"/>
  <c r="E53" i="9"/>
  <c r="B53" i="9" s="1"/>
  <c r="E67" i="9"/>
  <c r="B67" i="9" s="1"/>
  <c r="E90" i="9"/>
  <c r="B90" i="9" s="1"/>
  <c r="E100" i="9"/>
  <c r="B100" i="9" s="1"/>
  <c r="E152" i="9"/>
  <c r="B152" i="9" s="1"/>
  <c r="E158" i="9"/>
  <c r="B158" i="9" s="1"/>
  <c r="B218" i="9"/>
  <c r="B229" i="9"/>
  <c r="F232" i="9"/>
  <c r="B232" i="9" s="1"/>
  <c r="F252" i="9"/>
  <c r="B252" i="9" s="1"/>
  <c r="F239" i="5"/>
  <c r="F59" i="4"/>
  <c r="E50" i="4"/>
  <c r="D46" i="1" s="1"/>
  <c r="E25" i="9"/>
  <c r="B25" i="9" s="1"/>
  <c r="E22" i="9"/>
  <c r="B22" i="9" s="1"/>
  <c r="E274" i="9"/>
  <c r="B274" i="9" s="1"/>
  <c r="E273" i="9"/>
  <c r="B273" i="9" s="1"/>
  <c r="F383" i="4"/>
  <c r="F418" i="4"/>
  <c r="E196" i="4"/>
  <c r="D192" i="1" s="1"/>
  <c r="F188" i="4"/>
  <c r="E46" i="9"/>
  <c r="B46" i="9" s="1"/>
  <c r="F177" i="4"/>
  <c r="D163" i="4"/>
  <c r="C159" i="1" s="1"/>
  <c r="F169" i="4"/>
  <c r="E163" i="4"/>
  <c r="D159" i="1" s="1"/>
  <c r="F159" i="4"/>
  <c r="E152" i="4"/>
  <c r="D148" i="1" s="1"/>
  <c r="B217" i="9"/>
  <c r="F153" i="4"/>
  <c r="F134" i="4"/>
  <c r="F125" i="4"/>
  <c r="F216" i="9"/>
  <c r="B216" i="9" s="1"/>
  <c r="E106" i="4"/>
  <c r="D102" i="1" s="1"/>
  <c r="F51" i="4"/>
  <c r="E290" i="9"/>
  <c r="B290" i="9" s="1"/>
  <c r="H289" i="9"/>
  <c r="D1154" i="1"/>
  <c r="F35" i="5"/>
  <c r="E12" i="5"/>
  <c r="D990" i="1" s="1"/>
  <c r="E6" i="7"/>
  <c r="F107" i="6"/>
  <c r="C1576" i="1"/>
  <c r="C1501" i="1"/>
  <c r="C1437" i="1"/>
  <c r="D5" i="7"/>
  <c r="F87" i="5"/>
  <c r="C1065" i="1"/>
  <c r="E298" i="4"/>
  <c r="D346" i="1"/>
  <c r="H291" i="9"/>
  <c r="D1167" i="1"/>
  <c r="I30" i="3"/>
  <c r="D1453" i="1"/>
  <c r="B214" i="9"/>
  <c r="H292" i="9"/>
  <c r="D1183" i="1"/>
  <c r="E68" i="5"/>
  <c r="D1056" i="1"/>
  <c r="H30" i="3"/>
  <c r="C1453" i="1"/>
  <c r="H1453" i="1" s="1"/>
  <c r="D3" i="1"/>
  <c r="D43" i="8"/>
  <c r="B262" i="9"/>
  <c r="C549" i="1"/>
  <c r="H549" i="1" s="1"/>
  <c r="E363" i="4"/>
  <c r="D358" i="1" s="1"/>
  <c r="G358" i="1" s="1"/>
  <c r="E625" i="4"/>
  <c r="D619" i="1" s="1"/>
  <c r="D13" i="1"/>
  <c r="H13" i="1" s="1"/>
  <c r="D79" i="1"/>
  <c r="G79" i="1" s="1"/>
  <c r="D484" i="4"/>
  <c r="D190" i="5"/>
  <c r="C1167" i="1" s="1"/>
  <c r="H1167" i="1" s="1"/>
  <c r="C568" i="1"/>
  <c r="H32" i="3"/>
  <c r="D515" i="4"/>
  <c r="D580" i="4"/>
  <c r="F180" i="5"/>
  <c r="F250" i="5"/>
  <c r="D454" i="1"/>
  <c r="D1057" i="1"/>
  <c r="D82" i="4"/>
  <c r="C1142" i="1"/>
  <c r="E396" i="4"/>
  <c r="D391" i="1" s="1"/>
  <c r="E420" i="4"/>
  <c r="D69" i="5"/>
  <c r="E114" i="6"/>
  <c r="D7" i="4"/>
  <c r="D124" i="4"/>
  <c r="F133" i="4"/>
  <c r="D152" i="4"/>
  <c r="D311" i="4"/>
  <c r="D421" i="4"/>
  <c r="F19" i="5"/>
  <c r="H286" i="9"/>
  <c r="D5" i="6"/>
  <c r="D35" i="6"/>
  <c r="D141" i="6" s="1"/>
  <c r="E35" i="6"/>
  <c r="D1299" i="1"/>
  <c r="D106" i="4"/>
  <c r="F369" i="4"/>
  <c r="D134" i="5"/>
  <c r="C227" i="1"/>
  <c r="G227" i="1" s="1"/>
  <c r="C275" i="1"/>
  <c r="C529" i="1"/>
  <c r="C1048" i="1"/>
  <c r="I24" i="3"/>
  <c r="D215" i="4"/>
  <c r="D224" i="4"/>
  <c r="D252" i="4"/>
  <c r="D351" i="4"/>
  <c r="D567" i="4"/>
  <c r="D593" i="4"/>
  <c r="D12" i="5"/>
  <c r="D7" i="5" s="1"/>
  <c r="D206" i="5"/>
  <c r="C1183" i="1" s="1"/>
  <c r="D50" i="4"/>
  <c r="F164" i="4"/>
  <c r="D196" i="4"/>
  <c r="D344" i="4"/>
  <c r="D472" i="4"/>
  <c r="E176" i="5"/>
  <c r="D238" i="5"/>
  <c r="F246" i="5"/>
  <c r="D89" i="6"/>
  <c r="C1019" i="1"/>
  <c r="D263" i="4"/>
  <c r="E643" i="4"/>
  <c r="D637" i="1" s="1"/>
  <c r="D529" i="4"/>
  <c r="F146" i="5"/>
  <c r="D129" i="6"/>
  <c r="D264" i="1"/>
  <c r="H4" i="1"/>
  <c r="G4" i="1"/>
  <c r="H5" i="1"/>
  <c r="G5" i="1"/>
  <c r="H6" i="1"/>
  <c r="G6" i="1"/>
  <c r="H7" i="1"/>
  <c r="G7" i="1"/>
  <c r="H8" i="1"/>
  <c r="G8" i="1"/>
  <c r="H9" i="1"/>
  <c r="G9" i="1"/>
  <c r="H10" i="1"/>
  <c r="G10" i="1"/>
  <c r="H11" i="1"/>
  <c r="G11" i="1"/>
  <c r="H12" i="1"/>
  <c r="G12"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4" i="1"/>
  <c r="G294"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4" i="1"/>
  <c r="G1424" i="1"/>
  <c r="H1425" i="1"/>
  <c r="G1425" i="1"/>
  <c r="H1426" i="1"/>
  <c r="G1426" i="1"/>
  <c r="H1427" i="1"/>
  <c r="G1427" i="1"/>
  <c r="H1428" i="1"/>
  <c r="G1428" i="1"/>
  <c r="H1429" i="1"/>
  <c r="G1429" i="1"/>
  <c r="H1430" i="1"/>
  <c r="G1430" i="1"/>
  <c r="H1431" i="1"/>
  <c r="G1431" i="1"/>
  <c r="H1432" i="1"/>
  <c r="G1432" i="1"/>
  <c r="H1433" i="1"/>
  <c r="G1433" i="1"/>
  <c r="H1434" i="1"/>
  <c r="G1434" i="1"/>
  <c r="H1438" i="1"/>
  <c r="G1438" i="1"/>
  <c r="J1439" i="1"/>
  <c r="H1439" i="1"/>
  <c r="G1439" i="1"/>
  <c r="J1440" i="1"/>
  <c r="H1440" i="1"/>
  <c r="G1440" i="1"/>
  <c r="J1441" i="1"/>
  <c r="H1441" i="1"/>
  <c r="G1441" i="1"/>
  <c r="J1442" i="1"/>
  <c r="H1442" i="1"/>
  <c r="G1442" i="1"/>
  <c r="J1443" i="1"/>
  <c r="H1443" i="1"/>
  <c r="G1443" i="1"/>
  <c r="J1444" i="1"/>
  <c r="H1444" i="1"/>
  <c r="G1444" i="1"/>
  <c r="J1445" i="1"/>
  <c r="H1445" i="1"/>
  <c r="G1445" i="1"/>
  <c r="J1446" i="1"/>
  <c r="H1446" i="1"/>
  <c r="G1446" i="1"/>
  <c r="J1447" i="1"/>
  <c r="H1447" i="1"/>
  <c r="G1447" i="1"/>
  <c r="J1448" i="1"/>
  <c r="H1448" i="1"/>
  <c r="G1448" i="1"/>
  <c r="J1449" i="1"/>
  <c r="H1449" i="1"/>
  <c r="G1449" i="1"/>
  <c r="J1450" i="1"/>
  <c r="H1450" i="1"/>
  <c r="G1450" i="1"/>
  <c r="J1451" i="1"/>
  <c r="H1451" i="1"/>
  <c r="G1451" i="1"/>
  <c r="J1452" i="1"/>
  <c r="H1452" i="1"/>
  <c r="G1452" i="1"/>
  <c r="H1454" i="1"/>
  <c r="G1454" i="1"/>
  <c r="J1455" i="1"/>
  <c r="H1455" i="1"/>
  <c r="G1455" i="1"/>
  <c r="J1456" i="1"/>
  <c r="H1456" i="1"/>
  <c r="G1456" i="1"/>
  <c r="J1457" i="1"/>
  <c r="H1457" i="1"/>
  <c r="G1457" i="1"/>
  <c r="J1458" i="1"/>
  <c r="H1458" i="1"/>
  <c r="G1458" i="1"/>
  <c r="J1459" i="1"/>
  <c r="H1459" i="1"/>
  <c r="G1459" i="1"/>
  <c r="J1460" i="1"/>
  <c r="H1460" i="1"/>
  <c r="G1460" i="1"/>
  <c r="H1461" i="1"/>
  <c r="G1461" i="1"/>
  <c r="J1462" i="1"/>
  <c r="H1462" i="1"/>
  <c r="G1462" i="1"/>
  <c r="J1463" i="1"/>
  <c r="H1463" i="1"/>
  <c r="G1463" i="1"/>
  <c r="J1464" i="1"/>
  <c r="H1464" i="1"/>
  <c r="G1464" i="1"/>
  <c r="J1465" i="1"/>
  <c r="H1465" i="1"/>
  <c r="G1465" i="1"/>
  <c r="J1466" i="1"/>
  <c r="H1466" i="1"/>
  <c r="G1466" i="1"/>
  <c r="J1467" i="1"/>
  <c r="H1467" i="1"/>
  <c r="G1467" i="1"/>
  <c r="J1468" i="1"/>
  <c r="H1468" i="1"/>
  <c r="G1468" i="1"/>
  <c r="H1470" i="1"/>
  <c r="G1470" i="1"/>
  <c r="J1471" i="1"/>
  <c r="H1471" i="1"/>
  <c r="G1471" i="1"/>
  <c r="J1472" i="1"/>
  <c r="H1472" i="1"/>
  <c r="G1472" i="1"/>
  <c r="J1473" i="1"/>
  <c r="H1473" i="1"/>
  <c r="G1473" i="1"/>
  <c r="J1474" i="1"/>
  <c r="H1474" i="1"/>
  <c r="G1474" i="1"/>
  <c r="H1475" i="1"/>
  <c r="G1475" i="1"/>
  <c r="J1476" i="1"/>
  <c r="H1476" i="1"/>
  <c r="G1476" i="1"/>
  <c r="J1477" i="1"/>
  <c r="H1477" i="1"/>
  <c r="G1477" i="1"/>
  <c r="J1478" i="1"/>
  <c r="H1478" i="1"/>
  <c r="G1478" i="1"/>
  <c r="J1479"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643" i="4"/>
  <c r="F416" i="4"/>
  <c r="D644" i="4"/>
  <c r="F417" i="4"/>
  <c r="E644" i="4"/>
  <c r="D638" i="1" s="1"/>
  <c r="G142" i="9"/>
  <c r="E142" i="9" s="1"/>
  <c r="B142" i="9" s="1"/>
  <c r="F603" i="4"/>
  <c r="G286" i="9"/>
  <c r="E286" i="9" s="1"/>
  <c r="B286" i="9" s="1"/>
  <c r="F88" i="5"/>
  <c r="G287" i="9"/>
  <c r="E287" i="9" s="1"/>
  <c r="B287" i="9" s="1"/>
  <c r="F149" i="5"/>
  <c r="G289" i="9"/>
  <c r="E289" i="9" s="1"/>
  <c r="B289" i="9" s="1"/>
  <c r="F177" i="5"/>
  <c r="G292" i="9"/>
  <c r="E292" i="9" s="1"/>
  <c r="B292" i="9" s="1"/>
  <c r="F206" i="5"/>
  <c r="F5"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G1222" i="1" l="1"/>
  <c r="E237" i="5"/>
  <c r="D1214" i="1" s="1"/>
  <c r="I1450" i="1"/>
  <c r="I1446" i="1"/>
  <c r="I1442" i="1"/>
  <c r="G397" i="1"/>
  <c r="G249" i="1"/>
  <c r="E350" i="4"/>
  <c r="D345" i="1" s="1"/>
  <c r="I1476" i="1"/>
  <c r="I1467" i="1"/>
  <c r="I1463" i="1"/>
  <c r="G1113" i="1"/>
  <c r="I1471" i="1"/>
  <c r="I1458" i="1"/>
  <c r="G291" i="9"/>
  <c r="E291" i="9" s="1"/>
  <c r="B291" i="9" s="1"/>
  <c r="I1452" i="1"/>
  <c r="I1448" i="1"/>
  <c r="I1444" i="1"/>
  <c r="G1167" i="1"/>
  <c r="C1469" i="1"/>
  <c r="F190" i="5"/>
  <c r="F152" i="4"/>
  <c r="I1478" i="1"/>
  <c r="I1465" i="1"/>
  <c r="F118" i="5"/>
  <c r="C1096" i="1"/>
  <c r="F114" i="6"/>
  <c r="C1408" i="1"/>
  <c r="H27" i="3"/>
  <c r="G20" i="9"/>
  <c r="H20" i="9"/>
  <c r="I1473" i="1"/>
  <c r="I1460" i="1"/>
  <c r="I1456" i="1"/>
  <c r="F625" i="4"/>
  <c r="C619" i="1"/>
  <c r="E6" i="4"/>
  <c r="E412" i="4" s="1"/>
  <c r="D407" i="1" s="1"/>
  <c r="F363" i="4"/>
  <c r="F163" i="4"/>
  <c r="H159" i="1"/>
  <c r="G159" i="1"/>
  <c r="E151" i="4"/>
  <c r="I17" i="3" s="1"/>
  <c r="E7" i="5"/>
  <c r="I20" i="3" s="1"/>
  <c r="E5" i="7"/>
  <c r="G297" i="9" s="1"/>
  <c r="E297" i="9" s="1"/>
  <c r="D1437" i="1"/>
  <c r="I1440" i="1"/>
  <c r="H20" i="3"/>
  <c r="C985" i="1"/>
  <c r="F238" i="5"/>
  <c r="D237" i="5"/>
  <c r="C1215" i="1"/>
  <c r="F252" i="4"/>
  <c r="C248" i="1"/>
  <c r="D1408" i="1"/>
  <c r="I27" i="3"/>
  <c r="F580" i="4"/>
  <c r="C574" i="1"/>
  <c r="D293" i="1"/>
  <c r="F351" i="4"/>
  <c r="C346" i="1"/>
  <c r="D350" i="4"/>
  <c r="D1153" i="1"/>
  <c r="I22" i="3"/>
  <c r="F224" i="4"/>
  <c r="C220" i="1"/>
  <c r="D1329" i="1"/>
  <c r="I25" i="3"/>
  <c r="F69" i="5"/>
  <c r="D68" i="5"/>
  <c r="C1047" i="1"/>
  <c r="F515" i="4"/>
  <c r="C509" i="1"/>
  <c r="E528" i="4"/>
  <c r="E635" i="4" s="1"/>
  <c r="D629" i="1" s="1"/>
  <c r="I1479" i="1"/>
  <c r="I1466" i="1"/>
  <c r="I1462" i="1"/>
  <c r="I1449" i="1"/>
  <c r="I1441" i="1"/>
  <c r="F472" i="4"/>
  <c r="C466" i="1"/>
  <c r="F215" i="4"/>
  <c r="C211" i="1"/>
  <c r="F35" i="6"/>
  <c r="H25" i="3"/>
  <c r="C1329" i="1"/>
  <c r="D414" i="1"/>
  <c r="I21" i="3"/>
  <c r="D1046" i="1"/>
  <c r="F7" i="4"/>
  <c r="C3" i="1"/>
  <c r="D6" i="4"/>
  <c r="G1453" i="1"/>
  <c r="F344" i="4"/>
  <c r="C339" i="1"/>
  <c r="C1299" i="1"/>
  <c r="H24" i="3"/>
  <c r="F106" i="4"/>
  <c r="C102" i="1"/>
  <c r="F212" i="9"/>
  <c r="B212" i="9" s="1"/>
  <c r="I1474" i="1"/>
  <c r="I1457" i="1"/>
  <c r="G549" i="1"/>
  <c r="F129" i="6"/>
  <c r="C1423" i="1"/>
  <c r="F196" i="4"/>
  <c r="C192" i="1"/>
  <c r="D176" i="5"/>
  <c r="C1436" i="1"/>
  <c r="H29" i="3"/>
  <c r="B191" i="9"/>
  <c r="F529" i="4"/>
  <c r="D528" i="4"/>
  <c r="C523" i="1"/>
  <c r="F50" i="4"/>
  <c r="C46" i="1"/>
  <c r="F421" i="4"/>
  <c r="C415" i="1"/>
  <c r="D420" i="4"/>
  <c r="F82" i="4"/>
  <c r="C78" i="1"/>
  <c r="F484" i="4"/>
  <c r="C478" i="1"/>
  <c r="I35" i="3"/>
  <c r="C1518" i="1"/>
  <c r="F311" i="4"/>
  <c r="C306" i="1"/>
  <c r="D298" i="4"/>
  <c r="E20" i="9"/>
  <c r="E19" i="9" s="1"/>
  <c r="I1477" i="1"/>
  <c r="I1468" i="1"/>
  <c r="I1464" i="1"/>
  <c r="I1451" i="1"/>
  <c r="I1447" i="1"/>
  <c r="I1443" i="1"/>
  <c r="I1439" i="1"/>
  <c r="F263" i="4"/>
  <c r="C259" i="1"/>
  <c r="F12" i="5"/>
  <c r="C990" i="1"/>
  <c r="C148" i="1"/>
  <c r="D151" i="4"/>
  <c r="F593" i="4"/>
  <c r="C587" i="1"/>
  <c r="F134" i="5"/>
  <c r="C1112" i="1"/>
  <c r="E141" i="6"/>
  <c r="F141" i="6" s="1"/>
  <c r="I1472" i="1"/>
  <c r="I1459" i="1"/>
  <c r="I1455" i="1"/>
  <c r="F89" i="6"/>
  <c r="C1383" i="1"/>
  <c r="F567" i="4"/>
  <c r="C561" i="1"/>
  <c r="F124" i="4"/>
  <c r="C120" i="1"/>
  <c r="K1432" i="9"/>
  <c r="G295" i="9"/>
  <c r="E295" i="9" s="1"/>
  <c r="B295" i="9" s="1"/>
  <c r="I34" i="3"/>
  <c r="C1517" i="1"/>
  <c r="G294" i="9"/>
  <c r="E294" i="9" s="1"/>
  <c r="H28" i="3"/>
  <c r="C1435" i="1"/>
  <c r="G299" i="9"/>
  <c r="E299" i="9" s="1"/>
  <c r="F644" i="4"/>
  <c r="C638" i="1"/>
  <c r="F643" i="4"/>
  <c r="C637" i="1"/>
  <c r="E175" i="5" l="1"/>
  <c r="D1152" i="1" s="1"/>
  <c r="I23" i="3"/>
  <c r="G619" i="1"/>
  <c r="H619" i="1"/>
  <c r="E407" i="4"/>
  <c r="D402" i="1" s="1"/>
  <c r="G1096" i="1"/>
  <c r="H1096" i="1"/>
  <c r="H1469" i="1"/>
  <c r="G1469" i="1"/>
  <c r="E408" i="4"/>
  <c r="D403" i="1" s="1"/>
  <c r="D2" i="1"/>
  <c r="E639" i="4"/>
  <c r="D633" i="1" s="1"/>
  <c r="I16" i="3"/>
  <c r="D147" i="1"/>
  <c r="E289" i="4"/>
  <c r="D285" i="1" s="1"/>
  <c r="B20" i="9"/>
  <c r="F7" i="5"/>
  <c r="D985" i="1"/>
  <c r="H985" i="1" s="1"/>
  <c r="E6" i="5"/>
  <c r="G1437" i="1"/>
  <c r="H1437" i="1"/>
  <c r="D1436" i="1"/>
  <c r="G1436" i="1" s="1"/>
  <c r="I29" i="3"/>
  <c r="F176" i="5"/>
  <c r="H22" i="3"/>
  <c r="C1153" i="1"/>
  <c r="D175" i="5"/>
  <c r="H148" i="1"/>
  <c r="G148" i="1"/>
  <c r="H1408" i="1"/>
  <c r="G1408" i="1"/>
  <c r="C414" i="1"/>
  <c r="D635" i="4"/>
  <c r="F420" i="4"/>
  <c r="H990" i="1"/>
  <c r="G990" i="1"/>
  <c r="C293" i="1"/>
  <c r="D407" i="4"/>
  <c r="F298" i="4"/>
  <c r="H46" i="1"/>
  <c r="G46" i="1"/>
  <c r="G1299" i="1"/>
  <c r="H1299" i="1"/>
  <c r="H248" i="1"/>
  <c r="G248" i="1"/>
  <c r="H415" i="1"/>
  <c r="G415" i="1"/>
  <c r="H259" i="1"/>
  <c r="G259" i="1"/>
  <c r="H523" i="1"/>
  <c r="G523" i="1"/>
  <c r="D522" i="1"/>
  <c r="E636" i="4"/>
  <c r="D630" i="1" s="1"/>
  <c r="G1215" i="1"/>
  <c r="H1215" i="1"/>
  <c r="H192" i="1"/>
  <c r="G192" i="1"/>
  <c r="C522" i="1"/>
  <c r="D636" i="4"/>
  <c r="F528" i="4"/>
  <c r="H509" i="1"/>
  <c r="G509" i="1"/>
  <c r="C345" i="1"/>
  <c r="D408" i="4"/>
  <c r="F350" i="4"/>
  <c r="F237" i="5"/>
  <c r="C1214" i="1"/>
  <c r="H23" i="3"/>
  <c r="H120" i="1"/>
  <c r="G120" i="1"/>
  <c r="H1112" i="1"/>
  <c r="G1112" i="1"/>
  <c r="H16" i="3"/>
  <c r="C2" i="1"/>
  <c r="D412" i="4"/>
  <c r="F6" i="4"/>
  <c r="H211" i="1"/>
  <c r="G211" i="1"/>
  <c r="H346" i="1"/>
  <c r="G346" i="1"/>
  <c r="H17" i="3"/>
  <c r="C147" i="1"/>
  <c r="D289" i="4"/>
  <c r="F151" i="4"/>
  <c r="H339" i="1"/>
  <c r="G339" i="1"/>
  <c r="I28" i="3"/>
  <c r="D1435" i="1"/>
  <c r="G1435" i="1" s="1"/>
  <c r="G1518" i="1"/>
  <c r="H1518" i="1"/>
  <c r="H1423" i="1"/>
  <c r="G1423" i="1"/>
  <c r="G3" i="1"/>
  <c r="H3" i="1"/>
  <c r="H1047" i="1"/>
  <c r="G1047" i="1"/>
  <c r="H220" i="1"/>
  <c r="G220" i="1"/>
  <c r="G306" i="1"/>
  <c r="H306" i="1"/>
  <c r="H478" i="1"/>
  <c r="G478" i="1"/>
  <c r="H561" i="1"/>
  <c r="G561" i="1"/>
  <c r="H587" i="1"/>
  <c r="G587" i="1"/>
  <c r="H466" i="1"/>
  <c r="G466" i="1"/>
  <c r="F68" i="5"/>
  <c r="H21" i="3"/>
  <c r="C1046" i="1"/>
  <c r="H78" i="1"/>
  <c r="G78" i="1"/>
  <c r="H1436" i="1"/>
  <c r="D6" i="5"/>
  <c r="H102" i="1"/>
  <c r="G102" i="1"/>
  <c r="G1329" i="1"/>
  <c r="H1329" i="1"/>
  <c r="G1383" i="1"/>
  <c r="H1383" i="1"/>
  <c r="B297" i="9"/>
  <c r="E296" i="9"/>
  <c r="I10" i="3" s="1"/>
  <c r="H574" i="1"/>
  <c r="G574" i="1"/>
  <c r="H637" i="1"/>
  <c r="G637" i="1"/>
  <c r="H638" i="1"/>
  <c r="G638" i="1"/>
  <c r="B299" i="9"/>
  <c r="E298" i="9"/>
  <c r="B294" i="9"/>
  <c r="E293" i="9"/>
  <c r="H1517" i="1"/>
  <c r="G1517" i="1"/>
  <c r="H11" i="3"/>
  <c r="H276" i="9" l="1"/>
  <c r="G985" i="1"/>
  <c r="H1435" i="1"/>
  <c r="E290" i="4"/>
  <c r="D286" i="1" s="1"/>
  <c r="E413" i="4"/>
  <c r="E640" i="4" s="1"/>
  <c r="E291" i="4"/>
  <c r="D287" i="1" s="1"/>
  <c r="D984" i="1"/>
  <c r="F635" i="4"/>
  <c r="C629" i="1"/>
  <c r="F408" i="4"/>
  <c r="C403" i="1"/>
  <c r="G414" i="1"/>
  <c r="H414" i="1"/>
  <c r="D639" i="4"/>
  <c r="F412" i="4"/>
  <c r="C407" i="1"/>
  <c r="H345" i="1"/>
  <c r="G345" i="1"/>
  <c r="H2" i="1"/>
  <c r="G2" i="1"/>
  <c r="H1046" i="1"/>
  <c r="G1046" i="1"/>
  <c r="C285" i="1"/>
  <c r="D290" i="4"/>
  <c r="D413" i="4"/>
  <c r="F289" i="4"/>
  <c r="D291" i="4"/>
  <c r="F636" i="4"/>
  <c r="C630" i="1"/>
  <c r="F175" i="5"/>
  <c r="C1152" i="1"/>
  <c r="C984" i="1"/>
  <c r="F6" i="5"/>
  <c r="G282" i="9"/>
  <c r="E282" i="9" s="1"/>
  <c r="B282" i="9" s="1"/>
  <c r="G276" i="9"/>
  <c r="G147" i="1"/>
  <c r="H147" i="1"/>
  <c r="G522" i="1"/>
  <c r="H522" i="1"/>
  <c r="F407" i="4"/>
  <c r="C402" i="1"/>
  <c r="H1153" i="1"/>
  <c r="G1153" i="1"/>
  <c r="H1214" i="1"/>
  <c r="G1214" i="1"/>
  <c r="H9" i="3"/>
  <c r="K3" i="9" s="1"/>
  <c r="H293" i="1"/>
  <c r="G293" i="1"/>
  <c r="N3" i="9"/>
  <c r="I11" i="3"/>
  <c r="E276" i="9" l="1"/>
  <c r="B276" i="9" s="1"/>
  <c r="E415" i="4"/>
  <c r="D410" i="1" s="1"/>
  <c r="E414" i="4"/>
  <c r="D409" i="1" s="1"/>
  <c r="D408" i="1"/>
  <c r="D640" i="4"/>
  <c r="D415" i="4"/>
  <c r="F413" i="4"/>
  <c r="C408" i="1"/>
  <c r="D414" i="4"/>
  <c r="F290" i="4"/>
  <c r="C286" i="1"/>
  <c r="G285" i="1"/>
  <c r="H285" i="1"/>
  <c r="H1152" i="1"/>
  <c r="G1152" i="1"/>
  <c r="D634" i="1"/>
  <c r="E641" i="4"/>
  <c r="E642" i="4"/>
  <c r="H8" i="3"/>
  <c r="H984" i="1"/>
  <c r="G984" i="1"/>
  <c r="G403" i="1"/>
  <c r="H403" i="1"/>
  <c r="F639" i="4"/>
  <c r="C633" i="1"/>
  <c r="H402" i="1"/>
  <c r="G402" i="1"/>
  <c r="G630" i="1"/>
  <c r="H630" i="1"/>
  <c r="I9" i="3"/>
  <c r="H407" i="1"/>
  <c r="G407" i="1"/>
  <c r="H629" i="1"/>
  <c r="G629" i="1"/>
  <c r="F291" i="4"/>
  <c r="C287" i="1"/>
  <c r="E275" i="9" l="1"/>
  <c r="I8" i="3" s="1"/>
  <c r="H287" i="1"/>
  <c r="G287" i="1"/>
  <c r="H286" i="1"/>
  <c r="G286" i="1"/>
  <c r="M3" i="9"/>
  <c r="C409" i="1"/>
  <c r="F414" i="4"/>
  <c r="G633" i="1"/>
  <c r="H633" i="1"/>
  <c r="E646" i="4"/>
  <c r="D636" i="1"/>
  <c r="G408" i="1"/>
  <c r="H408" i="1"/>
  <c r="D635" i="1"/>
  <c r="E645" i="4"/>
  <c r="F415" i="4"/>
  <c r="C410" i="1"/>
  <c r="C634" i="1"/>
  <c r="D641" i="4"/>
  <c r="D642" i="4"/>
  <c r="F640" i="4"/>
  <c r="I19" i="3" l="1"/>
  <c r="D640" i="1"/>
  <c r="D646" i="4"/>
  <c r="C636" i="1"/>
  <c r="F642" i="4"/>
  <c r="H634" i="1"/>
  <c r="G634" i="1"/>
  <c r="H409" i="1"/>
  <c r="G409" i="1"/>
  <c r="H410" i="1"/>
  <c r="G410" i="1"/>
  <c r="I18" i="3"/>
  <c r="D639" i="1"/>
  <c r="D645" i="4"/>
  <c r="C635" i="1"/>
  <c r="F641" i="4"/>
  <c r="H636" i="1" l="1"/>
  <c r="G636" i="1"/>
  <c r="F646" i="4"/>
  <c r="C640" i="1"/>
  <c r="H19" i="3"/>
  <c r="G635" i="1"/>
  <c r="H635" i="1"/>
  <c r="F645" i="4"/>
  <c r="H18" i="3"/>
  <c r="C639" i="1"/>
  <c r="H639" i="1" l="1"/>
  <c r="G639" i="1"/>
  <c r="H7" i="3"/>
  <c r="G640" i="1"/>
  <c r="H640" i="1"/>
  <c r="J3" i="9" l="1"/>
  <c r="I7" i="3"/>
  <c r="G17" i="9" l="1"/>
  <c r="K12" i="9"/>
  <c r="J8" i="9"/>
  <c r="I8" i="9"/>
  <c r="I12" i="9"/>
  <c r="J11" i="9"/>
  <c r="L15" i="9"/>
  <c r="I6" i="9"/>
  <c r="J9" i="9"/>
  <c r="H17" i="9"/>
  <c r="M16" i="9"/>
  <c r="J12" i="9"/>
  <c r="L16" i="9"/>
  <c r="K7" i="9"/>
  <c r="K6" i="9"/>
  <c r="H15" i="9"/>
  <c r="K5" i="9"/>
  <c r="I17" i="9"/>
  <c r="H16" i="9"/>
  <c r="K11" i="9"/>
  <c r="J7" i="9"/>
  <c r="I7" i="9"/>
  <c r="J10" i="9"/>
  <c r="K13" i="9"/>
  <c r="I13" i="9"/>
  <c r="G16" i="9"/>
  <c r="K10" i="9"/>
  <c r="G15" i="9"/>
  <c r="J5" i="9"/>
  <c r="I5" i="9"/>
  <c r="M272" i="9"/>
  <c r="M15" i="9"/>
  <c r="I11" i="9"/>
  <c r="J6" i="9"/>
  <c r="K9" i="9"/>
  <c r="J13" i="9"/>
  <c r="L272" i="9"/>
  <c r="I9" i="9"/>
  <c r="H18" i="9"/>
  <c r="G18" i="9"/>
  <c r="J17" i="9"/>
  <c r="K8" i="9"/>
  <c r="E18" i="9" l="1"/>
  <c r="B18" i="9" s="1"/>
  <c r="E15" i="9"/>
  <c r="E11" i="9"/>
  <c r="B11" i="9" s="1"/>
  <c r="E10" i="9"/>
  <c r="B10" i="9" s="1"/>
  <c r="E5" i="9"/>
  <c r="B5" i="9" s="1"/>
  <c r="E7" i="9"/>
  <c r="B7" i="9" s="1"/>
  <c r="E6" i="9"/>
  <c r="B6" i="9" s="1"/>
  <c r="F15" i="9"/>
  <c r="E12" i="9"/>
  <c r="B12" i="9" s="1"/>
  <c r="E8" i="9"/>
  <c r="B8" i="9" s="1"/>
  <c r="E9" i="9"/>
  <c r="B9" i="9" s="1"/>
  <c r="E16" i="9"/>
  <c r="F272" i="9"/>
  <c r="E13" i="9"/>
  <c r="B13" i="9" s="1"/>
  <c r="F16" i="9"/>
  <c r="E17" i="9"/>
  <c r="B17" i="9" s="1"/>
  <c r="B15" i="9" l="1"/>
  <c r="B16" i="9"/>
  <c r="E4" i="9"/>
  <c r="F14" i="9"/>
  <c r="B272" i="9"/>
  <c r="F19"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<sst xmlns="http://schemas.openxmlformats.org/spreadsheetml/2006/main" count="4313" uniqueCount="3394">
  <si>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</si>
  <si>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</si>
  <si>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</si>
  <si>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</si>
  <si>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</si>
  <si>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</si>
  <si>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</si>
  <si>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</si>
  <si>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</si>
  <si>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</si>
  <si>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</si>
  <si>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</si>
  <si>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</si>
  <si>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</si>
  <si>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</si>
  <si>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</si>
  <si>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</si>
  <si>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</si>
  <si>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</si>
  <si>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</si>
  <si>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</si>
  <si>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</si>
  <si>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</si>
  <si>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</si>
  <si>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</si>
  <si>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</si>
  <si>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</si>
  <si>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</si>
  <si>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</si>
  <si>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</si>
  <si>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</si>
  <si>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I ČITAONICA ILOK</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</si>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</sst>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574725</v>
      </c>
      <c r="D2" s="6">
        <f>'PR-RAS'!E6</f>
        <v>568747.64999999991</v>
      </c>
      <c r="E2" s="6">
        <v>0</v>
      </c>
      <c r="F2" s="6">
        <v>0</v>
      </c>
      <c r="G2" s="7">
        <f t="shared" ref="G2:G264" si="0">(B2/1000)*(C2*1+D2*2)</f>
        <v>1712.2203</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67000</v>
      </c>
      <c r="D46" s="1">
        <f>'PR-RAS'!E50</f>
        <v>67000</v>
      </c>
      <c r="E46" s="1">
        <v>0</v>
      </c>
      <c r="F46" s="1">
        <v>0</v>
      </c>
      <c r="G46" s="2">
        <f t="shared" si="0"/>
        <v>9045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67000</v>
      </c>
      <c r="D55" s="1">
        <f>'PR-RAS'!E59</f>
        <v>67000</v>
      </c>
      <c r="E55" s="1">
        <v>0</v>
      </c>
      <c r="F55" s="1">
        <v>0</v>
      </c>
      <c r="G55" s="2">
        <f t="shared" si="0"/>
        <v>10854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67000</v>
      </c>
      <c r="D56" s="1">
        <f>'PR-RAS'!E60</f>
        <v>67000</v>
      </c>
      <c r="E56" s="1">
        <v>0</v>
      </c>
      <c r="F56" s="1">
        <v>0</v>
      </c>
      <c r="G56" s="2">
        <f t="shared" si="0"/>
        <v>11055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11137</v>
      </c>
      <c r="D102" s="1">
        <f>'PR-RAS'!E106</f>
        <v>12200.03</v>
      </c>
      <c r="E102" s="1">
        <v>0</v>
      </c>
      <c r="F102" s="1">
        <v>0</v>
      </c>
      <c r="G102" s="2">
        <f t="shared" si="0"/>
        <v>3589.2430599999998</v>
      </c>
      <c r="H102" s="2">
        <f t="shared" si="1"/>
        <v>3.0000000000654836E-2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11137</v>
      </c>
      <c r="D108" s="1">
        <f>'PR-RAS'!E112</f>
        <v>12200.03</v>
      </c>
      <c r="E108" s="1">
        <v>0</v>
      </c>
      <c r="F108" s="1">
        <v>0</v>
      </c>
      <c r="G108" s="2">
        <f t="shared" si="0"/>
        <v>3802.4654199999995</v>
      </c>
      <c r="H108" s="2">
        <f t="shared" si="1"/>
        <v>3.0000000000654836E-2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11137</v>
      </c>
      <c r="D113" s="1">
        <f>'PR-RAS'!E117</f>
        <v>12200.03</v>
      </c>
      <c r="E113" s="1">
        <v>0</v>
      </c>
      <c r="F113" s="1">
        <v>0</v>
      </c>
      <c r="G113" s="2">
        <f t="shared" si="0"/>
        <v>3980.1507199999996</v>
      </c>
      <c r="H113" s="2">
        <f t="shared" si="1"/>
        <v>3.0000000000654836E-2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29200</v>
      </c>
      <c r="D120" s="1">
        <f>'PR-RAS'!E124</f>
        <v>23796.400000000001</v>
      </c>
      <c r="E120" s="1">
        <v>0</v>
      </c>
      <c r="F120" s="1">
        <v>0</v>
      </c>
      <c r="G120" s="2">
        <f t="shared" si="0"/>
        <v>9138.3431999999993</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29200</v>
      </c>
      <c r="D121" s="1">
        <f>'PR-RAS'!E125</f>
        <v>23796.400000000001</v>
      </c>
      <c r="E121" s="1">
        <v>0</v>
      </c>
      <c r="F121" s="1">
        <v>0</v>
      </c>
      <c r="G121" s="2">
        <f t="shared" si="0"/>
        <v>9215.1360000000004</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29200</v>
      </c>
      <c r="D123" s="1">
        <f>'PR-RAS'!E127</f>
        <v>23796.400000000001</v>
      </c>
      <c r="E123" s="1">
        <v>0</v>
      </c>
      <c r="F123" s="1">
        <v>0</v>
      </c>
      <c r="G123" s="2">
        <f t="shared" si="0"/>
        <v>9368.7216000000008</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467388</v>
      </c>
      <c r="D129" s="1">
        <f>'PR-RAS'!E133</f>
        <v>465751.22</v>
      </c>
      <c r="E129" s="1">
        <v>0</v>
      </c>
      <c r="F129" s="1">
        <v>0</v>
      </c>
      <c r="G129" s="2">
        <f t="shared" si="0"/>
        <v>179057.97631999999</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467388</v>
      </c>
      <c r="D130" s="1">
        <f>'PR-RAS'!E134</f>
        <v>465751.22</v>
      </c>
      <c r="E130" s="1">
        <v>0</v>
      </c>
      <c r="F130" s="1">
        <v>0</v>
      </c>
      <c r="G130" s="2">
        <f t="shared" si="0"/>
        <v>180456.86676</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442193</v>
      </c>
      <c r="D131" s="1">
        <f>'PR-RAS'!E135</f>
        <v>440751.22</v>
      </c>
      <c r="E131" s="1">
        <v>0</v>
      </c>
      <c r="F131" s="1">
        <v>0</v>
      </c>
      <c r="G131" s="2">
        <f t="shared" si="0"/>
        <v>172080.40719999999</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25195</v>
      </c>
      <c r="D132" s="1">
        <f>'PR-RAS'!E136</f>
        <v>25000</v>
      </c>
      <c r="E132" s="1">
        <v>0</v>
      </c>
      <c r="F132" s="1">
        <v>0</v>
      </c>
      <c r="G132" s="2">
        <f t="shared" si="0"/>
        <v>9850.5450000000001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451092</v>
      </c>
      <c r="D147" s="1">
        <f>'PR-RAS'!E151</f>
        <v>453836.99999999994</v>
      </c>
      <c r="E147" s="1">
        <v>0</v>
      </c>
      <c r="F147" s="1">
        <v>0</v>
      </c>
      <c r="G147" s="2">
        <f t="shared" si="0"/>
        <v>198379.83599999998</v>
      </c>
      <c r="H147" s="2">
        <f t="shared" si="1"/>
        <v>5.8207660913467407E-11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372485</v>
      </c>
      <c r="D148" s="1">
        <f>'PR-RAS'!E152</f>
        <v>358753.74</v>
      </c>
      <c r="E148" s="1">
        <v>0</v>
      </c>
      <c r="F148" s="1">
        <v>0</v>
      </c>
      <c r="G148" s="2">
        <f t="shared" si="0"/>
        <v>160228.89455999999</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303326</v>
      </c>
      <c r="D149" s="1">
        <f>'PR-RAS'!E153</f>
        <v>298415.42</v>
      </c>
      <c r="E149" s="1">
        <v>0</v>
      </c>
      <c r="F149" s="1">
        <v>0</v>
      </c>
      <c r="G149" s="2">
        <f t="shared" si="0"/>
        <v>133223.21231999999</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303326</v>
      </c>
      <c r="D150" s="1">
        <f>'PR-RAS'!E154</f>
        <v>298415.42</v>
      </c>
      <c r="E150" s="1">
        <v>0</v>
      </c>
      <c r="F150" s="1">
        <v>0</v>
      </c>
      <c r="G150" s="2">
        <f t="shared" si="0"/>
        <v>134123.36916</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19110</v>
      </c>
      <c r="D154" s="1">
        <f>'PR-RAS'!E158</f>
        <v>11100</v>
      </c>
      <c r="E154" s="1">
        <v>0</v>
      </c>
      <c r="F154" s="1">
        <v>0</v>
      </c>
      <c r="G154" s="2">
        <f t="shared" si="0"/>
        <v>6320.43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50049</v>
      </c>
      <c r="D155" s="1">
        <f>'PR-RAS'!E159</f>
        <v>49238.32</v>
      </c>
      <c r="E155" s="1">
        <v>0</v>
      </c>
      <c r="F155" s="1">
        <v>0</v>
      </c>
      <c r="G155" s="2">
        <f t="shared" si="0"/>
        <v>22872.948560000001</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50049</v>
      </c>
      <c r="D157" s="1">
        <f>'PR-RAS'!E161</f>
        <v>49238.32</v>
      </c>
      <c r="E157" s="1">
        <v>0</v>
      </c>
      <c r="F157" s="1">
        <v>0</v>
      </c>
      <c r="G157" s="2">
        <f t="shared" si="0"/>
        <v>23169.99984</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77267</v>
      </c>
      <c r="D159" s="1">
        <f>'PR-RAS'!E163</f>
        <v>94398.209999999992</v>
      </c>
      <c r="E159" s="1">
        <v>0</v>
      </c>
      <c r="F159" s="1">
        <v>0</v>
      </c>
      <c r="G159" s="2">
        <f t="shared" si="0"/>
        <v>42038.020359999995</v>
      </c>
      <c r="H159" s="2">
        <f t="shared" si="1"/>
        <v>0.20999999999185093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382</v>
      </c>
      <c r="D160" s="1">
        <f>'PR-RAS'!E164</f>
        <v>1094</v>
      </c>
      <c r="E160" s="1">
        <v>0</v>
      </c>
      <c r="F160" s="1">
        <v>0</v>
      </c>
      <c r="G160" s="2">
        <f t="shared" si="0"/>
        <v>408.63</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382</v>
      </c>
      <c r="D161" s="1">
        <f>'PR-RAS'!E165</f>
        <v>1094</v>
      </c>
      <c r="E161" s="1">
        <v>0</v>
      </c>
      <c r="F161" s="1">
        <v>0</v>
      </c>
      <c r="G161" s="2">
        <f t="shared" si="0"/>
        <v>411.2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51460</v>
      </c>
      <c r="D165" s="1">
        <f>'PR-RAS'!E169</f>
        <v>52509.33</v>
      </c>
      <c r="E165" s="1">
        <v>0</v>
      </c>
      <c r="F165" s="1">
        <v>0</v>
      </c>
      <c r="G165" s="2">
        <f t="shared" si="0"/>
        <v>25662.500240000001</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15462</v>
      </c>
      <c r="D166" s="1">
        <f>'PR-RAS'!E170</f>
        <v>13507.86</v>
      </c>
      <c r="E166" s="1">
        <v>0</v>
      </c>
      <c r="F166" s="1">
        <v>0</v>
      </c>
      <c r="G166" s="2">
        <f t="shared" si="0"/>
        <v>7008.8238000000001</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34387</v>
      </c>
      <c r="D168" s="1">
        <f>'PR-RAS'!E172</f>
        <v>37803.86</v>
      </c>
      <c r="E168" s="1">
        <v>0</v>
      </c>
      <c r="F168" s="1">
        <v>0</v>
      </c>
      <c r="G168" s="2">
        <f t="shared" si="0"/>
        <v>18369.11824</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902</v>
      </c>
      <c r="D169" s="1">
        <f>'PR-RAS'!E173</f>
        <v>850.62</v>
      </c>
      <c r="E169" s="1">
        <v>0</v>
      </c>
      <c r="F169" s="1">
        <v>0</v>
      </c>
      <c r="G169" s="2">
        <f t="shared" si="0"/>
        <v>437.34431999999998</v>
      </c>
      <c r="H169" s="2">
        <f t="shared" si="1"/>
        <v>0.37999999999999545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709</v>
      </c>
      <c r="D170" s="1">
        <f>'PR-RAS'!E174</f>
        <v>346.99</v>
      </c>
      <c r="E170" s="1">
        <v>0</v>
      </c>
      <c r="F170" s="1">
        <v>0</v>
      </c>
      <c r="G170" s="2">
        <f t="shared" si="0"/>
        <v>237.10362000000001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16842</v>
      </c>
      <c r="D173" s="1">
        <f>'PR-RAS'!E177</f>
        <v>25917.31</v>
      </c>
      <c r="E173" s="1">
        <v>0</v>
      </c>
      <c r="F173" s="1">
        <v>0</v>
      </c>
      <c r="G173" s="2">
        <f t="shared" si="0"/>
        <v>11812.378639999999</v>
      </c>
      <c r="H173" s="2">
        <f t="shared" si="1"/>
        <v>0.31000000000130967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6260</v>
      </c>
      <c r="D174" s="1">
        <f>'PR-RAS'!E178</f>
        <v>6499.67</v>
      </c>
      <c r="E174" s="1">
        <v>0</v>
      </c>
      <c r="F174" s="1">
        <v>0</v>
      </c>
      <c r="G174" s="2">
        <f t="shared" si="0"/>
        <v>3331.86582</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4031</v>
      </c>
      <c r="D175" s="1">
        <f>'PR-RAS'!E179</f>
        <v>12940.23</v>
      </c>
      <c r="E175" s="1">
        <v>0</v>
      </c>
      <c r="F175" s="1">
        <v>0</v>
      </c>
      <c r="G175" s="2">
        <f t="shared" si="0"/>
        <v>5204.594039999999</v>
      </c>
      <c r="H175" s="2">
        <f t="shared" si="1"/>
        <v>0.22999999999956344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2366</v>
      </c>
      <c r="D177" s="1">
        <f>'PR-RAS'!E181</f>
        <v>1689.41</v>
      </c>
      <c r="E177" s="1">
        <v>0</v>
      </c>
      <c r="F177" s="1">
        <v>0</v>
      </c>
      <c r="G177" s="2">
        <f t="shared" si="0"/>
        <v>1011.0883199999998</v>
      </c>
      <c r="H177" s="2">
        <f t="shared" si="1"/>
        <v>0.41000000000008185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3437</v>
      </c>
      <c r="D181" s="1">
        <f>'PR-RAS'!E185</f>
        <v>4000</v>
      </c>
      <c r="E181" s="1">
        <v>0</v>
      </c>
      <c r="F181" s="1">
        <v>0</v>
      </c>
      <c r="G181" s="2">
        <f t="shared" si="0"/>
        <v>2058.66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748</v>
      </c>
      <c r="D182" s="1">
        <f>'PR-RAS'!E186</f>
        <v>788</v>
      </c>
      <c r="E182" s="1">
        <v>0</v>
      </c>
      <c r="F182" s="1">
        <v>0</v>
      </c>
      <c r="G182" s="2">
        <f t="shared" si="0"/>
        <v>420.64400000000001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8583</v>
      </c>
      <c r="D184" s="1">
        <f>'PR-RAS'!E188</f>
        <v>14877.57</v>
      </c>
      <c r="E184" s="1">
        <v>0</v>
      </c>
      <c r="F184" s="1">
        <v>0</v>
      </c>
      <c r="G184" s="2">
        <f t="shared" si="0"/>
        <v>7015.8796199999997</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4852</v>
      </c>
      <c r="D186" s="1">
        <f>'PR-RAS'!E190</f>
        <v>4917.6000000000004</v>
      </c>
      <c r="E186" s="1">
        <v>0</v>
      </c>
      <c r="F186" s="1">
        <v>0</v>
      </c>
      <c r="G186" s="2">
        <f t="shared" si="0"/>
        <v>2717.1320000000001</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1806</v>
      </c>
      <c r="D187" s="1">
        <f>'PR-RAS'!E191</f>
        <v>1043.82</v>
      </c>
      <c r="E187" s="1">
        <v>0</v>
      </c>
      <c r="F187" s="1">
        <v>0</v>
      </c>
      <c r="G187" s="2">
        <f t="shared" si="0"/>
        <v>724.21704</v>
      </c>
      <c r="H187" s="2">
        <f t="shared" si="1"/>
        <v>0.18000000000006366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1675</v>
      </c>
      <c r="D189" s="1">
        <f>'PR-RAS'!E193</f>
        <v>1686.25</v>
      </c>
      <c r="E189" s="1">
        <v>0</v>
      </c>
      <c r="F189" s="1">
        <v>0</v>
      </c>
      <c r="G189" s="2">
        <f t="shared" si="0"/>
        <v>948.93</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250</v>
      </c>
      <c r="D191" s="1">
        <f>'PR-RAS'!E195</f>
        <v>7229.9</v>
      </c>
      <c r="E191" s="1">
        <v>0</v>
      </c>
      <c r="F191" s="1">
        <v>0</v>
      </c>
      <c r="G191" s="2">
        <f t="shared" si="0"/>
        <v>2794.8620000000001</v>
      </c>
      <c r="H191" s="2">
        <f t="shared" si="1"/>
        <v>0.1000000000003638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1340</v>
      </c>
      <c r="D192" s="1">
        <f>'PR-RAS'!E196</f>
        <v>685.05</v>
      </c>
      <c r="E192" s="1">
        <v>0</v>
      </c>
      <c r="F192" s="1">
        <v>0</v>
      </c>
      <c r="G192" s="2">
        <f t="shared" si="0"/>
        <v>517.62909999999999</v>
      </c>
      <c r="H192" s="2">
        <f t="shared" si="1"/>
        <v>4.9999999999954525E-2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1340</v>
      </c>
      <c r="D206" s="1">
        <f>'PR-RAS'!E210</f>
        <v>685.05</v>
      </c>
      <c r="E206" s="1">
        <v>0</v>
      </c>
      <c r="F206" s="1">
        <v>0</v>
      </c>
      <c r="G206" s="2">
        <f t="shared" si="0"/>
        <v>555.57049999999992</v>
      </c>
      <c r="H206" s="2">
        <f t="shared" si="1"/>
        <v>4.9999999999954525E-2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1340</v>
      </c>
      <c r="D207" s="1">
        <f>'PR-RAS'!E211</f>
        <v>685.05</v>
      </c>
      <c r="E207" s="1">
        <v>0</v>
      </c>
      <c r="F207" s="1">
        <v>0</v>
      </c>
      <c r="G207" s="2">
        <f t="shared" si="0"/>
        <v>558.28059999999994</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451092</v>
      </c>
      <c r="D285" s="1">
        <f>'PR-RAS'!E289</f>
        <v>453836.99999999994</v>
      </c>
      <c r="E285" s="1">
        <v>0</v>
      </c>
      <c r="F285" s="1">
        <v>0</v>
      </c>
      <c r="G285" s="2">
        <f t="shared" si="8"/>
        <v>385889.54399999999</v>
      </c>
      <c r="H285" s="2">
        <f t="shared" si="9"/>
        <v>5.8207660913467407E-11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123633</v>
      </c>
      <c r="D286" s="1">
        <f>'PR-RAS'!E290</f>
        <v>114910.64999999997</v>
      </c>
      <c r="E286" s="1">
        <v>0</v>
      </c>
      <c r="F286" s="1">
        <v>0</v>
      </c>
      <c r="G286" s="2">
        <f t="shared" si="8"/>
        <v>100734.47549999997</v>
      </c>
      <c r="H286" s="2">
        <f t="shared" si="9"/>
        <v>0.3500000000349246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16465</v>
      </c>
      <c r="D288" s="1">
        <f>'PR-RAS'!E292</f>
        <v>5967.51</v>
      </c>
      <c r="E288" s="1">
        <v>0</v>
      </c>
      <c r="F288" s="1">
        <v>0</v>
      </c>
      <c r="G288" s="2">
        <f t="shared" si="8"/>
        <v>8150.8057399999998</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510</v>
      </c>
      <c r="D290" s="1">
        <f>'PR-RAS'!E294</f>
        <v>2215.83</v>
      </c>
      <c r="E290" s="1">
        <v>0</v>
      </c>
      <c r="F290" s="1">
        <v>0</v>
      </c>
      <c r="G290" s="2">
        <f t="shared" si="8"/>
        <v>1428.1397399999998</v>
      </c>
      <c r="H290" s="2">
        <f t="shared" si="9"/>
        <v>0.17000000000007276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510</v>
      </c>
      <c r="D291" s="1">
        <f>'PR-RAS'!E295</f>
        <v>2215.83</v>
      </c>
      <c r="E291" s="1">
        <v>0</v>
      </c>
      <c r="F291" s="1">
        <v>0</v>
      </c>
      <c r="G291" s="2">
        <f t="shared" si="8"/>
        <v>1433.0813999999998</v>
      </c>
      <c r="H291" s="2">
        <f t="shared" si="9"/>
        <v>0.17000000000007276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117645</v>
      </c>
      <c r="D345" s="1">
        <f>'PR-RAS'!E350</f>
        <v>107015.41</v>
      </c>
      <c r="E345" s="1">
        <v>0</v>
      </c>
      <c r="F345" s="1">
        <v>0</v>
      </c>
      <c r="G345" s="2">
        <f t="shared" si="8"/>
        <v>114096.48207999999</v>
      </c>
      <c r="H345" s="2">
        <f t="shared" si="9"/>
        <v>0.41000000000349246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117645</v>
      </c>
      <c r="D358" s="1">
        <f>'PR-RAS'!E363</f>
        <v>107015.41</v>
      </c>
      <c r="E358" s="1">
        <v>0</v>
      </c>
      <c r="F358" s="1">
        <v>0</v>
      </c>
      <c r="G358" s="2">
        <f t="shared" si="8"/>
        <v>118408.26774</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9876</v>
      </c>
      <c r="D364" s="1">
        <f>'PR-RAS'!E369</f>
        <v>10000</v>
      </c>
      <c r="E364" s="1">
        <v>0</v>
      </c>
      <c r="F364" s="1">
        <v>0</v>
      </c>
      <c r="G364" s="2">
        <f t="shared" si="8"/>
        <v>10844.987999999999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9876</v>
      </c>
      <c r="D365" s="1">
        <f>'PR-RAS'!E370</f>
        <v>10000</v>
      </c>
      <c r="E365" s="1">
        <v>0</v>
      </c>
      <c r="F365" s="1">
        <v>0</v>
      </c>
      <c r="G365" s="2">
        <f t="shared" si="8"/>
        <v>10874.864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107769</v>
      </c>
      <c r="D378" s="1">
        <f>'PR-RAS'!E383</f>
        <v>97015.41</v>
      </c>
      <c r="E378" s="1">
        <v>0</v>
      </c>
      <c r="F378" s="1">
        <v>0</v>
      </c>
      <c r="G378" s="2">
        <f t="shared" si="8"/>
        <v>113778.53214000001</v>
      </c>
      <c r="H378" s="2">
        <f t="shared" si="9"/>
        <v>0.41000000000349246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107769</v>
      </c>
      <c r="D379" s="1">
        <f>'PR-RAS'!E384</f>
        <v>97015.41</v>
      </c>
      <c r="E379" s="1">
        <v>0</v>
      </c>
      <c r="F379" s="1">
        <v>0</v>
      </c>
      <c r="G379" s="2">
        <f t="shared" si="8"/>
        <v>114080.33196000001</v>
      </c>
      <c r="H379" s="2">
        <f t="shared" si="9"/>
        <v>0.41000000000349246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117645</v>
      </c>
      <c r="D403" s="1">
        <f>'PR-RAS'!E408</f>
        <v>107015.41</v>
      </c>
      <c r="E403" s="1">
        <v>0</v>
      </c>
      <c r="F403" s="1">
        <v>0</v>
      </c>
      <c r="G403" s="2">
        <f t="shared" si="8"/>
        <v>133333.67964000002</v>
      </c>
      <c r="H403" s="2">
        <f t="shared" si="9"/>
        <v>0.41000000000349246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16465</v>
      </c>
      <c r="D405" s="1">
        <f>'PR-RAS'!E410</f>
        <v>16445.55</v>
      </c>
      <c r="E405" s="1">
        <v>0</v>
      </c>
      <c r="F405" s="1">
        <v>0</v>
      </c>
      <c r="G405" s="2">
        <f t="shared" si="8"/>
        <v>19939.864400000002</v>
      </c>
      <c r="H405" s="2">
        <f t="shared" si="9"/>
        <v>0.4500000000007276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574725</v>
      </c>
      <c r="D407" s="1">
        <f>'PR-RAS'!E412</f>
        <v>568747.64999999991</v>
      </c>
      <c r="E407" s="1">
        <v>0</v>
      </c>
      <c r="F407" s="1">
        <v>0</v>
      </c>
      <c r="G407" s="2">
        <f t="shared" si="8"/>
        <v>695161.44180000003</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568737</v>
      </c>
      <c r="D408" s="1">
        <f>'PR-RAS'!E413</f>
        <v>560852.40999999992</v>
      </c>
      <c r="E408" s="1">
        <v>0</v>
      </c>
      <c r="F408" s="1">
        <v>0</v>
      </c>
      <c r="G408" s="2">
        <f t="shared" si="8"/>
        <v>688009.82073999988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5988</v>
      </c>
      <c r="D409" s="1">
        <f>'PR-RAS'!E414</f>
        <v>7895.2399999999907</v>
      </c>
      <c r="E409" s="1">
        <v>0</v>
      </c>
      <c r="F409" s="1">
        <v>0</v>
      </c>
      <c r="G409" s="2">
        <f t="shared" si="8"/>
        <v>8885.6198399999921</v>
      </c>
      <c r="H409" s="2">
        <f t="shared" si="9"/>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10478.039999999999</v>
      </c>
      <c r="E412" s="1">
        <v>0</v>
      </c>
      <c r="F412" s="1">
        <v>0</v>
      </c>
      <c r="G412" s="2">
        <f t="shared" si="8"/>
        <v>8612.9488799999981</v>
      </c>
      <c r="H412" s="2">
        <f t="shared" si="9"/>
        <v>3.9999999999054126E-2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510</v>
      </c>
      <c r="D413" s="1">
        <f>'PR-RAS'!E418</f>
        <v>2215.83</v>
      </c>
      <c r="E413" s="1">
        <v>0</v>
      </c>
      <c r="F413" s="1">
        <v>0</v>
      </c>
      <c r="G413" s="2">
        <f t="shared" si="8"/>
        <v>2035.9639199999999</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16465</v>
      </c>
      <c r="D632" s="1">
        <f>'PR-RAS'!E638</f>
        <v>0</v>
      </c>
      <c r="E632" s="1">
        <v>0</v>
      </c>
      <c r="F632" s="1">
        <v>0</v>
      </c>
      <c r="G632" s="2">
        <f t="shared" si="10"/>
        <v>10389.415000000001</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574725</v>
      </c>
      <c r="D633" s="1">
        <f>'PR-RAS'!E639</f>
        <v>568747.64999999991</v>
      </c>
      <c r="E633" s="1">
        <v>0</v>
      </c>
      <c r="F633" s="1">
        <v>0</v>
      </c>
      <c r="G633" s="2">
        <f t="shared" si="10"/>
        <v>1082123.2296</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568737</v>
      </c>
      <c r="D634" s="1">
        <f>'PR-RAS'!E640</f>
        <v>560852.40999999992</v>
      </c>
      <c r="E634" s="1">
        <v>0</v>
      </c>
      <c r="F634" s="1">
        <v>0</v>
      </c>
      <c r="G634" s="2">
        <f t="shared" si="10"/>
        <v>1070049.67206</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5988</v>
      </c>
      <c r="D635" s="1">
        <f>'PR-RAS'!E641</f>
        <v>7895.2399999999907</v>
      </c>
      <c r="E635" s="1">
        <v>0</v>
      </c>
      <c r="F635" s="1">
        <v>0</v>
      </c>
      <c r="G635" s="2">
        <f t="shared" si="10"/>
        <v>13807.556319999989</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16465</v>
      </c>
      <c r="D638" s="1">
        <f>'PR-RAS'!E644</f>
        <v>10478.039999999999</v>
      </c>
      <c r="E638" s="1">
        <v>0</v>
      </c>
      <c r="F638" s="1">
        <v>0</v>
      </c>
      <c r="G638" s="2">
        <f t="shared" si="10"/>
        <v>23837.22796</v>
      </c>
      <c r="H638" s="2">
        <f t="shared" si="11"/>
        <v>3.9999999999054126E-2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10477</v>
      </c>
      <c r="D640" s="1">
        <f>'PR-RAS'!E646</f>
        <v>2582.8000000000084</v>
      </c>
      <c r="E640" s="1">
        <v>0</v>
      </c>
      <c r="F640" s="1">
        <v>0</v>
      </c>
      <c r="G640" s="2">
        <f t="shared" si="10"/>
        <v>9995.6214000000109</v>
      </c>
      <c r="H640" s="2">
        <f t="shared" si="11"/>
        <v>0.19999999999163265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47309</v>
      </c>
      <c r="D643" s="1">
        <f>'PR-RAS'!E650</f>
        <v>22796.400000000001</v>
      </c>
      <c r="E643" s="1">
        <v>0</v>
      </c>
      <c r="F643" s="1">
        <v>0</v>
      </c>
      <c r="G643" s="2">
        <f t="shared" si="10"/>
        <v>59642.955600000001</v>
      </c>
      <c r="H643" s="2">
        <f t="shared" si="11"/>
        <v>0.40000000000145519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47309</v>
      </c>
      <c r="D644" s="1">
        <f>'PR-RAS'!E651</f>
        <v>22796.400000000001</v>
      </c>
      <c r="E644" s="1">
        <v>0</v>
      </c>
      <c r="F644" s="1">
        <v>0</v>
      </c>
      <c r="G644" s="2">
        <f t="shared" si="10"/>
        <v>59735.857400000001</v>
      </c>
      <c r="H644" s="2">
        <f t="shared" si="11"/>
        <v>0.40000000000145519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3</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67000</v>
      </c>
      <c r="D655" s="1">
        <f>'PR-RAS'!E662</f>
        <v>67000</v>
      </c>
      <c r="E655" s="1">
        <v>0</v>
      </c>
      <c r="F655" s="1">
        <v>0</v>
      </c>
      <c r="G655" s="2">
        <f t="shared" si="10"/>
        <v>131454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2500</v>
      </c>
      <c r="D710" s="1">
        <f>'PR-RAS'!E717</f>
        <v>0</v>
      </c>
      <c r="E710" s="1">
        <v>0</v>
      </c>
      <c r="F710" s="1">
        <v>0</v>
      </c>
      <c r="G710" s="2">
        <f t="shared" si="10"/>
        <v>1772.5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2471695</v>
      </c>
      <c r="D984" s="6">
        <f>BILANCA!E6</f>
        <v>2471398.69</v>
      </c>
      <c r="E984" s="6">
        <v>0</v>
      </c>
      <c r="F984" s="6">
        <v>0</v>
      </c>
      <c r="G984" s="7">
        <f t="shared" ref="G984:G1241" si="22">B984/1000*C984+B984/500*D984</f>
        <v>7414.4923799999997</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2436423</v>
      </c>
      <c r="D985" s="1">
        <f>BILANCA!E7</f>
        <v>2427048.13</v>
      </c>
      <c r="E985" s="1">
        <v>0</v>
      </c>
      <c r="F985" s="1">
        <v>0</v>
      </c>
      <c r="G985" s="2">
        <f t="shared" si="22"/>
        <v>14581.038520000002</v>
      </c>
      <c r="H985" s="2">
        <f t="shared" si="19"/>
        <v>0.12999999988824129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14398</v>
      </c>
      <c r="D988" s="1">
        <f>BILANCA!E10</f>
        <v>14397.52</v>
      </c>
      <c r="E988" s="1">
        <v>0</v>
      </c>
      <c r="F988" s="1">
        <v>0</v>
      </c>
      <c r="G988" s="2">
        <f t="shared" si="22"/>
        <v>215.96519999999998</v>
      </c>
      <c r="H988" s="2">
        <f t="shared" si="19"/>
        <v>0.47999999999956344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14398</v>
      </c>
      <c r="D989" s="1">
        <f>BILANCA!E11</f>
        <v>14397.52</v>
      </c>
      <c r="E989" s="1">
        <v>0</v>
      </c>
      <c r="F989" s="1">
        <v>0</v>
      </c>
      <c r="G989" s="2">
        <f t="shared" si="22"/>
        <v>259.15823999999998</v>
      </c>
      <c r="H989" s="2">
        <f t="shared" si="19"/>
        <v>0.47999999999956344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2436423</v>
      </c>
      <c r="D990" s="1">
        <f>BILANCA!E12</f>
        <v>2427048.13</v>
      </c>
      <c r="E990" s="1">
        <v>0</v>
      </c>
      <c r="F990" s="1">
        <v>0</v>
      </c>
      <c r="G990" s="2">
        <f t="shared" si="22"/>
        <v>51033.634819999992</v>
      </c>
      <c r="H990" s="2">
        <f t="shared" si="19"/>
        <v>0.12999999988824129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20197</v>
      </c>
      <c r="D997" s="1">
        <f>BILANCA!E19</f>
        <v>23493.870000000054</v>
      </c>
      <c r="E997" s="1">
        <v>0</v>
      </c>
      <c r="F997" s="1">
        <v>0</v>
      </c>
      <c r="G997" s="2">
        <f t="shared" si="22"/>
        <v>940.5863600000016</v>
      </c>
      <c r="H997" s="2">
        <f t="shared" si="19"/>
        <v>0.12999999994644895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330957</v>
      </c>
      <c r="D998" s="1">
        <f>BILANCA!E20</f>
        <v>340957.33</v>
      </c>
      <c r="E998" s="1">
        <v>0</v>
      </c>
      <c r="F998" s="1">
        <v>0</v>
      </c>
      <c r="G998" s="2">
        <f t="shared" si="22"/>
        <v>15193.0749</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34945</v>
      </c>
      <c r="D999" s="1">
        <f>BILANCA!E21</f>
        <v>34944.879999999997</v>
      </c>
      <c r="E999" s="1">
        <v>0</v>
      </c>
      <c r="F999" s="1">
        <v>0</v>
      </c>
      <c r="G999" s="2">
        <f t="shared" si="22"/>
        <v>1677.3561599999998</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24258</v>
      </c>
      <c r="D1000" s="1">
        <f>BILANCA!E22</f>
        <v>24257.83</v>
      </c>
      <c r="E1000" s="1">
        <v>0</v>
      </c>
      <c r="F1000" s="1">
        <v>0</v>
      </c>
      <c r="G1000" s="2">
        <f t="shared" si="22"/>
        <v>1237.1522200000002</v>
      </c>
      <c r="H1000" s="2">
        <f t="shared" si="19"/>
        <v>0.16999999999825377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46284</v>
      </c>
      <c r="D1001" s="1">
        <f>BILANCA!E23</f>
        <v>46284</v>
      </c>
      <c r="E1001" s="1">
        <v>0</v>
      </c>
      <c r="F1001" s="1">
        <v>0</v>
      </c>
      <c r="G1001" s="2">
        <f t="shared" si="22"/>
        <v>2499.3359999999998</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38444</v>
      </c>
      <c r="D1004" s="1">
        <f>BILANCA!E26</f>
        <v>38444.379999999997</v>
      </c>
      <c r="E1004" s="1">
        <v>0</v>
      </c>
      <c r="F1004" s="1">
        <v>0</v>
      </c>
      <c r="G1004" s="2">
        <f t="shared" si="22"/>
        <v>2421.9879600000004</v>
      </c>
      <c r="H1004" s="2">
        <f t="shared" si="19"/>
        <v>0.37999999999738066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454691</v>
      </c>
      <c r="D1006" s="1">
        <f>BILANCA!E28</f>
        <v>461394.55</v>
      </c>
      <c r="E1006" s="1">
        <v>0</v>
      </c>
      <c r="F1006" s="1">
        <v>0</v>
      </c>
      <c r="G1006" s="2">
        <f t="shared" si="22"/>
        <v>31682.042299999997</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2416226</v>
      </c>
      <c r="D1013" s="1">
        <f>BILANCA!E35</f>
        <v>2403554.2599999998</v>
      </c>
      <c r="E1013" s="1">
        <v>0</v>
      </c>
      <c r="F1013" s="1">
        <v>0</v>
      </c>
      <c r="G1013" s="2">
        <f t="shared" si="22"/>
        <v>216700.03559999997</v>
      </c>
      <c r="H1013" s="2">
        <f t="shared" si="19"/>
        <v>0.25999999977648258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2416226</v>
      </c>
      <c r="D1014" s="1">
        <f>BILANCA!E36</f>
        <v>2403554.2599999998</v>
      </c>
      <c r="E1014" s="1">
        <v>0</v>
      </c>
      <c r="F1014" s="1">
        <v>0</v>
      </c>
      <c r="G1014" s="2">
        <f t="shared" si="22"/>
        <v>223923.37011999998</v>
      </c>
      <c r="H1014" s="2">
        <f t="shared" si="19"/>
        <v>0.25999999977648258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36282</v>
      </c>
      <c r="D1032" s="1">
        <f>BILANCA!E54</f>
        <v>36628.519999999997</v>
      </c>
      <c r="E1032" s="1">
        <v>0</v>
      </c>
      <c r="F1032" s="1">
        <v>0</v>
      </c>
      <c r="G1032" s="2">
        <f t="shared" si="22"/>
        <v>5367.4129599999997</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36282</v>
      </c>
      <c r="D1033" s="1">
        <f>BILANCA!E55</f>
        <v>36628.519999999997</v>
      </c>
      <c r="E1033" s="1">
        <v>0</v>
      </c>
      <c r="F1033" s="1">
        <v>0</v>
      </c>
      <c r="G1033" s="2">
        <f t="shared" si="22"/>
        <v>5476.9520000000002</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35272</v>
      </c>
      <c r="D1046" s="1">
        <f>BILANCA!E68</f>
        <v>44350.559999999998</v>
      </c>
      <c r="E1046" s="1">
        <v>0</v>
      </c>
      <c r="F1046" s="1">
        <v>0</v>
      </c>
      <c r="G1046" s="2">
        <f t="shared" si="22"/>
        <v>7810.3065599999991</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35272</v>
      </c>
      <c r="D1124" s="1">
        <f>BILANCA!E146</f>
        <v>44350.559999999998</v>
      </c>
      <c r="E1124" s="1">
        <v>0</v>
      </c>
      <c r="F1124" s="1">
        <v>0</v>
      </c>
      <c r="G1124" s="2">
        <f t="shared" si="22"/>
        <v>17480.209919999998</v>
      </c>
      <c r="H1124" s="2">
        <f t="shared" si="23"/>
        <v>0.44000000000232831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2725.82</v>
      </c>
      <c r="E1138" s="1">
        <v>0</v>
      </c>
      <c r="F1138" s="1">
        <v>0</v>
      </c>
      <c r="G1138" s="2">
        <f t="shared" si="22"/>
        <v>845.00420000000008</v>
      </c>
      <c r="H1138" s="2">
        <f t="shared" si="23"/>
        <v>0.17999999999983629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35272</v>
      </c>
      <c r="D1139" s="1">
        <f>BILANCA!E161</f>
        <v>41624.74</v>
      </c>
      <c r="E1139" s="1">
        <v>0</v>
      </c>
      <c r="F1139" s="1">
        <v>0</v>
      </c>
      <c r="G1139" s="2">
        <f t="shared" si="22"/>
        <v>18489.350879999998</v>
      </c>
      <c r="H1139" s="2">
        <f t="shared" si="23"/>
        <v>0.26000000000203727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2471695</v>
      </c>
      <c r="D1152" s="1">
        <f>BILANCA!E175</f>
        <v>2471398.69</v>
      </c>
      <c r="E1152" s="1">
        <v>0</v>
      </c>
      <c r="F1152" s="1">
        <v>0</v>
      </c>
      <c r="G1152" s="2">
        <f t="shared" si="22"/>
        <v>1253049.2122200001</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45239</v>
      </c>
      <c r="D1153" s="1">
        <f>BILANCA!E176</f>
        <v>44717.53</v>
      </c>
      <c r="E1153" s="1">
        <v>0</v>
      </c>
      <c r="F1153" s="1">
        <v>0</v>
      </c>
      <c r="G1153" s="2">
        <f t="shared" si="22"/>
        <v>22894.590200000002</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40486</v>
      </c>
      <c r="D1154" s="1">
        <f>BILANCA!E177</f>
        <v>44717.53</v>
      </c>
      <c r="E1154" s="1">
        <v>0</v>
      </c>
      <c r="F1154" s="1">
        <v>0</v>
      </c>
      <c r="G1154" s="2">
        <f t="shared" si="22"/>
        <v>22216.501260000001</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33019</v>
      </c>
      <c r="D1155" s="1">
        <f>BILANCA!E178</f>
        <v>32083.01</v>
      </c>
      <c r="E1155" s="1">
        <v>0</v>
      </c>
      <c r="F1155" s="1">
        <v>0</v>
      </c>
      <c r="G1155" s="2">
        <f t="shared" si="22"/>
        <v>16715.823439999996</v>
      </c>
      <c r="H1155" s="2">
        <f t="shared" si="23"/>
        <v>9.9999999983992893E-3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7445</v>
      </c>
      <c r="D1156" s="1">
        <f>BILANCA!E179</f>
        <v>12634.52</v>
      </c>
      <c r="E1156" s="1">
        <v>0</v>
      </c>
      <c r="F1156" s="1">
        <v>0</v>
      </c>
      <c r="G1156" s="2">
        <f t="shared" si="22"/>
        <v>5659.5289199999997</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v>
      </c>
      <c r="D1157" s="1">
        <f>BILANCA!E180</f>
        <v>0</v>
      </c>
      <c r="E1157" s="1">
        <v>0</v>
      </c>
      <c r="F1157" s="1">
        <v>0</v>
      </c>
      <c r="G1157" s="2">
        <f t="shared" si="22"/>
        <v>3.8279999999999998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v>
      </c>
      <c r="D1160" s="1">
        <f>BILANCA!E183</f>
        <v>0</v>
      </c>
      <c r="E1160" s="1">
        <v>0</v>
      </c>
      <c r="F1160" s="1">
        <v>0</v>
      </c>
      <c r="G1160" s="2">
        <f t="shared" si="22"/>
        <v>3.8939999999999997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4753</v>
      </c>
      <c r="D1166" s="1">
        <f>BILANCA!E189</f>
        <v>0</v>
      </c>
      <c r="E1166" s="1">
        <v>0</v>
      </c>
      <c r="F1166" s="1">
        <v>0</v>
      </c>
      <c r="G1166" s="2">
        <f t="shared" si="22"/>
        <v>869.79899999999998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2426456</v>
      </c>
      <c r="D1214" s="1">
        <f>BILANCA!E237</f>
        <v>2426681.16</v>
      </c>
      <c r="E1214" s="1">
        <v>0</v>
      </c>
      <c r="F1214" s="1">
        <v>0</v>
      </c>
      <c r="G1214" s="2">
        <f t="shared" si="22"/>
        <v>1681638.03192</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2436423</v>
      </c>
      <c r="D1215" s="1">
        <f>BILANCA!E238</f>
        <v>2427048.13</v>
      </c>
      <c r="E1215" s="1">
        <v>0</v>
      </c>
      <c r="F1215" s="1">
        <v>0</v>
      </c>
      <c r="G1215" s="2">
        <f t="shared" si="22"/>
        <v>1691400.46832</v>
      </c>
      <c r="H1215" s="2">
        <f t="shared" si="23"/>
        <v>0.12999999988824129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2436423</v>
      </c>
      <c r="D1216" s="1">
        <f>BILANCA!E239</f>
        <v>2427048.13</v>
      </c>
      <c r="E1216" s="1">
        <v>0</v>
      </c>
      <c r="F1216" s="1">
        <v>0</v>
      </c>
      <c r="G1216" s="2">
        <f t="shared" si="22"/>
        <v>1698690.98758</v>
      </c>
      <c r="H1216" s="2">
        <f t="shared" si="23"/>
        <v>0.12999999988824129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2436423</v>
      </c>
      <c r="D1217" s="1">
        <f>BILANCA!E240</f>
        <v>2427048.13</v>
      </c>
      <c r="E1217" s="1">
        <v>0</v>
      </c>
      <c r="F1217" s="1">
        <v>0</v>
      </c>
      <c r="G1217" s="2">
        <f t="shared" si="22"/>
        <v>1705981.5068400002</v>
      </c>
      <c r="H1217" s="2">
        <f t="shared" si="23"/>
        <v>0.12999999988824129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-10477</v>
      </c>
      <c r="D1222" s="1">
        <f>BILANCA!E245</f>
        <v>-2582.7999999999993</v>
      </c>
      <c r="E1222" s="1">
        <v>0</v>
      </c>
      <c r="F1222" s="1">
        <v>0</v>
      </c>
      <c r="G1222" s="2">
        <f t="shared" si="22"/>
        <v>-3738.5813999999991</v>
      </c>
      <c r="H1222" s="2">
        <f t="shared" si="23"/>
        <v>0.2000000000007276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5988</v>
      </c>
      <c r="D1223" s="1">
        <f>BILANCA!E246</f>
        <v>13862.75</v>
      </c>
      <c r="E1223" s="1">
        <v>0</v>
      </c>
      <c r="F1223" s="1">
        <v>0</v>
      </c>
      <c r="G1223" s="2">
        <f t="shared" si="22"/>
        <v>8091.24</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5988</v>
      </c>
      <c r="D1224" s="1">
        <f>BILANCA!E247</f>
        <v>13862.75</v>
      </c>
      <c r="E1224" s="1">
        <v>0</v>
      </c>
      <c r="F1224" s="1">
        <v>0</v>
      </c>
      <c r="G1224" s="2">
        <f t="shared" si="22"/>
        <v>8124.9534999999996</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16465</v>
      </c>
      <c r="D1227" s="1">
        <f>BILANCA!E250</f>
        <v>16445.55</v>
      </c>
      <c r="E1227" s="1">
        <v>0</v>
      </c>
      <c r="F1227" s="1">
        <v>0</v>
      </c>
      <c r="G1227" s="2">
        <f t="shared" si="22"/>
        <v>12042.8884</v>
      </c>
      <c r="H1227" s="2">
        <f t="shared" si="23"/>
        <v>0.4500000000007276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16465</v>
      </c>
      <c r="D1229" s="1">
        <f>BILANCA!E252</f>
        <v>16445.55</v>
      </c>
      <c r="E1229" s="1">
        <v>0</v>
      </c>
      <c r="F1229" s="1">
        <v>0</v>
      </c>
      <c r="G1229" s="2">
        <f t="shared" si="22"/>
        <v>12141.6006</v>
      </c>
      <c r="H1229" s="2">
        <f t="shared" si="23"/>
        <v>0.4500000000007276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510</v>
      </c>
      <c r="D1232" s="1">
        <f>BILANCA!E255</f>
        <v>2215.83</v>
      </c>
      <c r="E1232" s="1">
        <v>0</v>
      </c>
      <c r="F1232" s="1">
        <v>0</v>
      </c>
      <c r="G1232" s="2">
        <f t="shared" si="22"/>
        <v>1230.47334</v>
      </c>
      <c r="H1232" s="2">
        <f t="shared" si="23"/>
        <v>0.17000000000007276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35272</v>
      </c>
      <c r="D1241" s="1">
        <f>BILANCA!E265</f>
        <v>44350.559999999998</v>
      </c>
      <c r="E1241" s="1">
        <v>0</v>
      </c>
      <c r="F1241" s="1">
        <v>0</v>
      </c>
      <c r="G1241" s="2">
        <f t="shared" si="22"/>
        <v>31985.06496</v>
      </c>
      <c r="H1241" s="2">
        <f t="shared" si="23"/>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v>
      </c>
      <c r="D1263" s="1">
        <f>BILANCA!E287</f>
        <v>0</v>
      </c>
      <c r="E1263" s="1">
        <v>0</v>
      </c>
      <c r="F1263" s="1">
        <v>0</v>
      </c>
      <c r="G1263" s="2">
        <f t="shared" si="24"/>
        <v>12.88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40440</v>
      </c>
      <c r="D1264" s="1">
        <f>BILANCA!E288</f>
        <v>44717.53</v>
      </c>
      <c r="E1264" s="1">
        <v>0</v>
      </c>
      <c r="F1264" s="1">
        <v>0</v>
      </c>
      <c r="G1264" s="2">
        <f t="shared" si="24"/>
        <v>36494.891860000003</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4753</v>
      </c>
      <c r="D1266" s="1">
        <f>BILANCA!E290</f>
        <v>0</v>
      </c>
      <c r="E1266" s="1">
        <v>0</v>
      </c>
      <c r="F1266" s="1">
        <v>0</v>
      </c>
      <c r="G1266" s="2">
        <f t="shared" si="24"/>
        <v>1345.0989999999999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568737</v>
      </c>
      <c r="D1401" s="1">
        <f>'RAS-funkcijski'!E107</f>
        <v>560852.41</v>
      </c>
      <c r="E1401" s="1">
        <v>0</v>
      </c>
      <c r="F1401" s="1">
        <v>0</v>
      </c>
      <c r="G1401" s="2">
        <f t="shared" si="24"/>
        <v>174115.50745999999</v>
      </c>
      <c r="H1401" s="2">
        <f t="shared" si="27"/>
        <v>0.41000000003259629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568737</v>
      </c>
      <c r="D1403" s="1">
        <f>'RAS-funkcijski'!E109</f>
        <v>560852.41</v>
      </c>
      <c r="E1403" s="1">
        <v>0</v>
      </c>
      <c r="F1403" s="1">
        <v>0</v>
      </c>
      <c r="G1403" s="2">
        <f t="shared" si="24"/>
        <v>177496.39110000001</v>
      </c>
      <c r="H1403" s="2">
        <f t="shared" si="27"/>
        <v>0.41000000003259629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568737</v>
      </c>
      <c r="D1435" s="13">
        <f>'RAS-funkcijski'!E141</f>
        <v>560852.41</v>
      </c>
      <c r="E1435" s="13">
        <v>0</v>
      </c>
      <c r="F1435" s="13">
        <v>0</v>
      </c>
      <c r="G1435" s="14">
        <f t="shared" si="24"/>
        <v>231590.52934000004</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46260.51</v>
      </c>
      <c r="D1480" s="6"/>
      <c r="E1480" s="6">
        <v>0</v>
      </c>
      <c r="F1480" s="6">
        <v>0</v>
      </c>
      <c r="G1480" s="7">
        <f t="shared" ref="G1480:G1580" si="34">B1480/1000*C1480</f>
        <v>46.260510000000004</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559751.32999999996</v>
      </c>
      <c r="D1481" s="1">
        <v>0</v>
      </c>
      <c r="E1481" s="1">
        <v>0</v>
      </c>
      <c r="F1481" s="1">
        <v>0</v>
      </c>
      <c r="G1481" s="2">
        <f t="shared" si="34"/>
        <v>1119.5026599999999</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452765.82</v>
      </c>
      <c r="D1483" s="1">
        <v>0</v>
      </c>
      <c r="E1483" s="1">
        <v>0</v>
      </c>
      <c r="F1483" s="1">
        <v>0</v>
      </c>
      <c r="G1483" s="2">
        <f t="shared" si="34"/>
        <v>1811.0632800000001</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359766.94</v>
      </c>
      <c r="D1484" s="1">
        <v>0</v>
      </c>
      <c r="E1484" s="1">
        <v>0</v>
      </c>
      <c r="F1484" s="1">
        <v>0</v>
      </c>
      <c r="G1484" s="2">
        <f t="shared" si="34"/>
        <v>1798.8347000000001</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92313.83</v>
      </c>
      <c r="D1485" s="1">
        <v>0</v>
      </c>
      <c r="E1485" s="1">
        <v>0</v>
      </c>
      <c r="F1485" s="1">
        <v>0</v>
      </c>
      <c r="G1485" s="2">
        <f t="shared" si="34"/>
        <v>553.88297999999998</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685.05</v>
      </c>
      <c r="D1486" s="1">
        <v>0</v>
      </c>
      <c r="E1486" s="1">
        <v>0</v>
      </c>
      <c r="F1486" s="1">
        <v>0</v>
      </c>
      <c r="G1486" s="2">
        <f t="shared" si="34"/>
        <v>4.79535</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106985.51</v>
      </c>
      <c r="D1492" s="1">
        <v>0</v>
      </c>
      <c r="E1492" s="1">
        <v>0</v>
      </c>
      <c r="F1492" s="1">
        <v>0</v>
      </c>
      <c r="G1492" s="2">
        <f t="shared" si="34"/>
        <v>1390.8116299999999</v>
      </c>
      <c r="H1492" s="2">
        <f t="shared" si="35"/>
        <v>0.49000000000523869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561294.30999999994</v>
      </c>
      <c r="D1499" s="1">
        <v>0</v>
      </c>
      <c r="E1499" s="1">
        <v>0</v>
      </c>
      <c r="F1499" s="1">
        <v>0</v>
      </c>
      <c r="G1499" s="2">
        <f t="shared" si="34"/>
        <v>11225.886199999999</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449555.38999999996</v>
      </c>
      <c r="D1501" s="1">
        <v>0</v>
      </c>
      <c r="E1501" s="1">
        <v>0</v>
      </c>
      <c r="F1501" s="1">
        <v>0</v>
      </c>
      <c r="G1501" s="2">
        <f t="shared" si="34"/>
        <v>9890.2185799999988</v>
      </c>
      <c r="H1501" s="2">
        <f t="shared" si="35"/>
        <v>0.38999999995576218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360703.61</v>
      </c>
      <c r="D1502" s="1">
        <v>0</v>
      </c>
      <c r="E1502" s="1">
        <v>0</v>
      </c>
      <c r="F1502" s="1">
        <v>0</v>
      </c>
      <c r="G1502" s="2">
        <f t="shared" si="34"/>
        <v>8296.1830300000001</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88144.85</v>
      </c>
      <c r="D1503" s="1">
        <v>0</v>
      </c>
      <c r="E1503" s="1">
        <v>0</v>
      </c>
      <c r="F1503" s="1">
        <v>0</v>
      </c>
      <c r="G1503" s="2">
        <f t="shared" si="34"/>
        <v>2115.4764</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706.93</v>
      </c>
      <c r="D1504" s="1">
        <v>0</v>
      </c>
      <c r="E1504" s="1">
        <v>0</v>
      </c>
      <c r="F1504" s="1">
        <v>0</v>
      </c>
      <c r="G1504" s="2">
        <f t="shared" si="34"/>
        <v>17.673249999999999</v>
      </c>
      <c r="H1504" s="2">
        <f t="shared" si="35"/>
        <v>7.0000000000050022E-2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111738.92</v>
      </c>
      <c r="D1510" s="1">
        <v>0</v>
      </c>
      <c r="E1510" s="1">
        <v>0</v>
      </c>
      <c r="F1510" s="1">
        <v>0</v>
      </c>
      <c r="G1510" s="2">
        <f t="shared" si="34"/>
        <v>3463.90652</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44717.530000000028</v>
      </c>
      <c r="D1517" s="1">
        <v>0</v>
      </c>
      <c r="E1517" s="1">
        <v>0</v>
      </c>
      <c r="F1517" s="1">
        <v>0</v>
      </c>
      <c r="G1517" s="2">
        <f t="shared" si="34"/>
        <v>1699.2661400000011</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44717.53</v>
      </c>
      <c r="D1576" s="1">
        <v>0</v>
      </c>
      <c r="E1576" s="1">
        <v>0</v>
      </c>
      <c r="F1576" s="1">
        <v>0</v>
      </c>
      <c r="G1576" s="2">
        <f t="shared" si="34"/>
        <v>4337.60041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44717.53</v>
      </c>
      <c r="D1578" s="1">
        <v>0</v>
      </c>
      <c r="E1578" s="1">
        <v>0</v>
      </c>
      <c r="F1578" s="1">
        <v>0</v>
      </c>
      <c r="G1578" s="2">
        <f t="shared" si="34"/>
        <v>4427.0354699999998</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36469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574725</v>
      </c>
      <c r="I16" s="172">
        <f>'PR-RAS'!E6</f>
        <v>568747.64999999991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451092</v>
      </c>
      <c r="I17" s="172">
        <f>'PR-RAS'!E151</f>
        <v>453836.99999999994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10477</v>
      </c>
      <c r="I19" s="173">
        <f>'PR-RAS'!E646</f>
        <v>2582.8000000000084</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2436423</v>
      </c>
      <c r="I20" s="175">
        <f>BILANCA!E7</f>
        <v>2427048.13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35272</v>
      </c>
      <c r="I21" s="177">
        <f>BILANCA!E68</f>
        <v>44350.559999999998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45239</v>
      </c>
      <c r="I22" s="177">
        <f>BILANCA!E176</f>
        <v>44717.53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2426456</v>
      </c>
      <c r="I23" s="179">
        <f>BILANCA!E237</f>
        <v>2426681.16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568737</v>
      </c>
      <c r="I28" s="181">
        <f>'RAS-funkcijski'!E141</f>
        <v>560852.41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46260.51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44717.530000000028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44717.53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9" workbookViewId="0">
      <selection activeCell="D639" sqref="D6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574725</v>
      </c>
      <c r="E6" s="53">
        <f>E7+E44+E50+E82+E106+E124+E133+E139</f>
        <v>568747.64999999991</v>
      </c>
      <c r="F6" s="54">
        <f t="shared" ref="F6:F131" si="0">IF(D6&lt;&gt;0,IF(E6/D6&gt;=100,"&gt;&gt;100",E6/D6*100),"-")</f>
        <v>98.959963460785573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67000</v>
      </c>
      <c r="E50" s="53">
        <f>E51+E54+E59+E62+E65+E68+E71+E74+E77</f>
        <v>67000</v>
      </c>
      <c r="F50" s="54">
        <f t="shared" si="0"/>
        <v>100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67000</v>
      </c>
      <c r="E59" s="53">
        <f t="shared" si="12"/>
        <v>67000</v>
      </c>
      <c r="F59" s="54">
        <f t="shared" si="0"/>
        <v>100</v>
      </c>
    </row>
    <row r="60" spans="1:6" ht="24" x14ac:dyDescent="0.2">
      <c r="A60" s="55">
        <v>6331</v>
      </c>
      <c r="B60" s="88" t="s">
        <v>163</v>
      </c>
      <c r="C60" s="52" t="s">
        <v>164</v>
      </c>
      <c r="D60" s="244">
        <v>67000</v>
      </c>
      <c r="E60" s="244">
        <v>67000</v>
      </c>
      <c r="F60" s="54">
        <f t="shared" si="0"/>
        <v>100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11137</v>
      </c>
      <c r="E106" s="53">
        <f t="shared" si="23"/>
        <v>12200.03</v>
      </c>
      <c r="F106" s="54">
        <f t="shared" si="0"/>
        <v>109.5450300799138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11137</v>
      </c>
      <c r="E112" s="53">
        <f t="shared" si="25"/>
        <v>12200.03</v>
      </c>
      <c r="F112" s="54">
        <f t="shared" si="0"/>
        <v>109.5450300799138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11137</v>
      </c>
      <c r="E117" s="244">
        <v>12200.03</v>
      </c>
      <c r="F117" s="54">
        <f t="shared" si="0"/>
        <v>109.5450300799138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29200</v>
      </c>
      <c r="E124" s="53">
        <f t="shared" si="27"/>
        <v>23796.400000000001</v>
      </c>
      <c r="F124" s="54">
        <f t="shared" si="0"/>
        <v>81.494520547945214</v>
      </c>
    </row>
    <row r="125" spans="1:6" ht="12.75" customHeight="1" x14ac:dyDescent="0.2">
      <c r="A125" s="55">
        <v>661</v>
      </c>
      <c r="B125" s="88" t="s">
        <v>293</v>
      </c>
      <c r="C125" s="52" t="s">
        <v>294</v>
      </c>
      <c r="D125" s="53">
        <f t="shared" ref="D125:E125" si="28">SUM(D126:D127)</f>
        <v>29200</v>
      </c>
      <c r="E125" s="53">
        <f t="shared" si="28"/>
        <v>23796.400000000001</v>
      </c>
      <c r="F125" s="54">
        <f t="shared" si="0"/>
        <v>81.494520547945214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29200</v>
      </c>
      <c r="E127" s="244">
        <v>23796.400000000001</v>
      </c>
      <c r="F127" s="54">
        <f t="shared" si="0"/>
        <v>81.494520547945214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467388</v>
      </c>
      <c r="E133" s="53">
        <f t="shared" si="30"/>
        <v>465751.22</v>
      </c>
      <c r="F133" s="54">
        <f t="shared" ref="F133:F223" si="31">IF(D133&lt;&gt;0,IF(E133/D133&gt;=100,"&gt;&gt;100",E133/D133*100),"-")</f>
        <v>99.649802733489096</v>
      </c>
    </row>
    <row r="134" spans="1:6" ht="24" x14ac:dyDescent="0.2">
      <c r="A134" s="55">
        <v>671</v>
      </c>
      <c r="B134" s="234" t="s">
        <v>311</v>
      </c>
      <c r="C134" s="52" t="s">
        <v>312</v>
      </c>
      <c r="D134" s="53">
        <f t="shared" ref="D134:E134" si="32">SUM(D135:D137)</f>
        <v>467388</v>
      </c>
      <c r="E134" s="53">
        <f t="shared" si="32"/>
        <v>465751.22</v>
      </c>
      <c r="F134" s="54">
        <f t="shared" si="31"/>
        <v>99.649802733489096</v>
      </c>
    </row>
    <row r="135" spans="1:6" ht="12.75" customHeight="1" x14ac:dyDescent="0.2">
      <c r="A135" s="55">
        <v>6711</v>
      </c>
      <c r="B135" s="87" t="s">
        <v>313</v>
      </c>
      <c r="C135" s="52" t="s">
        <v>314</v>
      </c>
      <c r="D135" s="244">
        <v>442193</v>
      </c>
      <c r="E135" s="244">
        <v>440751.22</v>
      </c>
      <c r="F135" s="54">
        <f t="shared" si="31"/>
        <v>99.673947801073282</v>
      </c>
    </row>
    <row r="136" spans="1:6" ht="24" x14ac:dyDescent="0.2">
      <c r="A136" s="55">
        <v>6712</v>
      </c>
      <c r="B136" s="234" t="s">
        <v>315</v>
      </c>
      <c r="C136" s="52" t="s">
        <v>316</v>
      </c>
      <c r="D136" s="244">
        <v>25195</v>
      </c>
      <c r="E136" s="244">
        <v>25000</v>
      </c>
      <c r="F136" s="54">
        <f t="shared" si="31"/>
        <v>99.226036912085732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451092</v>
      </c>
      <c r="E151" s="53">
        <f t="shared" si="35"/>
        <v>453836.99999999994</v>
      </c>
      <c r="F151" s="54">
        <f t="shared" si="31"/>
        <v>100.60852331675135</v>
      </c>
    </row>
    <row r="152" spans="1:6" ht="12.75" customHeight="1" x14ac:dyDescent="0.2">
      <c r="A152" s="55">
        <v>31</v>
      </c>
      <c r="B152" s="87" t="s">
        <v>346</v>
      </c>
      <c r="C152" s="52" t="s">
        <v>347</v>
      </c>
      <c r="D152" s="53">
        <f t="shared" ref="D152:E152" si="36">D153+D158+D159</f>
        <v>372485</v>
      </c>
      <c r="E152" s="53">
        <f t="shared" si="36"/>
        <v>358753.74</v>
      </c>
      <c r="F152" s="54">
        <f t="shared" si="31"/>
        <v>96.313607259352722</v>
      </c>
    </row>
    <row r="153" spans="1:6" ht="12.75" customHeight="1" x14ac:dyDescent="0.2">
      <c r="A153" s="55">
        <v>311</v>
      </c>
      <c r="B153" s="87" t="s">
        <v>348</v>
      </c>
      <c r="C153" s="52" t="s">
        <v>349</v>
      </c>
      <c r="D153" s="53">
        <f t="shared" ref="D153:E153" si="37">SUM(D154:D157)</f>
        <v>303326</v>
      </c>
      <c r="E153" s="53">
        <f t="shared" si="37"/>
        <v>298415.42</v>
      </c>
      <c r="F153" s="54">
        <f t="shared" si="31"/>
        <v>98.381088334003678</v>
      </c>
    </row>
    <row r="154" spans="1:6" ht="12.75" customHeight="1" x14ac:dyDescent="0.2">
      <c r="A154" s="55">
        <v>3111</v>
      </c>
      <c r="B154" s="87" t="s">
        <v>350</v>
      </c>
      <c r="C154" s="52" t="s">
        <v>351</v>
      </c>
      <c r="D154" s="244">
        <v>303326</v>
      </c>
      <c r="E154" s="244">
        <v>298415.42</v>
      </c>
      <c r="F154" s="54">
        <f t="shared" si="31"/>
        <v>98.381088334003678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19110</v>
      </c>
      <c r="E158" s="244">
        <v>11100</v>
      </c>
      <c r="F158" s="54">
        <f t="shared" si="31"/>
        <v>58.084772370486661</v>
      </c>
    </row>
    <row r="159" spans="1:6" ht="12.75" customHeight="1" x14ac:dyDescent="0.2">
      <c r="A159" s="55">
        <v>313</v>
      </c>
      <c r="B159" s="87" t="s">
        <v>360</v>
      </c>
      <c r="C159" s="52" t="s">
        <v>361</v>
      </c>
      <c r="D159" s="53">
        <f t="shared" ref="D159:E159" si="38">SUM(D160:D162)</f>
        <v>50049</v>
      </c>
      <c r="E159" s="53">
        <f t="shared" si="38"/>
        <v>49238.32</v>
      </c>
      <c r="F159" s="54">
        <f t="shared" si="31"/>
        <v>98.380227377170371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50049</v>
      </c>
      <c r="E161" s="244">
        <v>49238.32</v>
      </c>
      <c r="F161" s="54">
        <f t="shared" si="31"/>
        <v>98.380227377170371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77267</v>
      </c>
      <c r="E163" s="53">
        <f t="shared" si="39"/>
        <v>94398.209999999992</v>
      </c>
      <c r="F163" s="54">
        <f t="shared" si="31"/>
        <v>122.1714444717667</v>
      </c>
    </row>
    <row r="164" spans="1:6" ht="12.75" customHeight="1" x14ac:dyDescent="0.2">
      <c r="A164" s="55">
        <v>321</v>
      </c>
      <c r="B164" s="87" t="s">
        <v>369</v>
      </c>
      <c r="C164" s="52" t="s">
        <v>370</v>
      </c>
      <c r="D164" s="53">
        <f t="shared" ref="D164:E164" si="40">SUM(D165:D168)</f>
        <v>382</v>
      </c>
      <c r="E164" s="53">
        <f t="shared" si="40"/>
        <v>1094</v>
      </c>
      <c r="F164" s="54">
        <f t="shared" si="31"/>
        <v>286.38743455497382</v>
      </c>
    </row>
    <row r="165" spans="1:6" ht="12.75" customHeight="1" x14ac:dyDescent="0.2">
      <c r="A165" s="55">
        <v>3211</v>
      </c>
      <c r="B165" s="87" t="s">
        <v>371</v>
      </c>
      <c r="C165" s="52" t="s">
        <v>372</v>
      </c>
      <c r="D165" s="244">
        <v>382</v>
      </c>
      <c r="E165" s="244">
        <v>1094</v>
      </c>
      <c r="F165" s="54">
        <f t="shared" si="31"/>
        <v>286.38743455497382</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51460</v>
      </c>
      <c r="E169" s="53">
        <f t="shared" si="41"/>
        <v>52509.33</v>
      </c>
      <c r="F169" s="54">
        <f t="shared" si="31"/>
        <v>102.03911776136805</v>
      </c>
    </row>
    <row r="170" spans="1:6" ht="12.75" customHeight="1" x14ac:dyDescent="0.2">
      <c r="A170" s="55">
        <v>3221</v>
      </c>
      <c r="B170" s="87" t="s">
        <v>381</v>
      </c>
      <c r="C170" s="52" t="s">
        <v>382</v>
      </c>
      <c r="D170" s="244">
        <v>15462</v>
      </c>
      <c r="E170" s="244">
        <v>13507.86</v>
      </c>
      <c r="F170" s="54">
        <f t="shared" si="31"/>
        <v>87.361660845944897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34387</v>
      </c>
      <c r="E172" s="244">
        <v>37803.86</v>
      </c>
      <c r="F172" s="54">
        <f t="shared" si="31"/>
        <v>109.93648762613779</v>
      </c>
    </row>
    <row r="173" spans="1:6" ht="12.75" customHeight="1" x14ac:dyDescent="0.2">
      <c r="A173" s="55">
        <v>3224</v>
      </c>
      <c r="B173" s="87" t="s">
        <v>387</v>
      </c>
      <c r="C173" s="52" t="s">
        <v>388</v>
      </c>
      <c r="D173" s="244">
        <v>902</v>
      </c>
      <c r="E173" s="244">
        <v>850.62</v>
      </c>
      <c r="F173" s="54">
        <f t="shared" si="31"/>
        <v>94.303769401330371</v>
      </c>
    </row>
    <row r="174" spans="1:6" ht="12.75" customHeight="1" x14ac:dyDescent="0.2">
      <c r="A174" s="55">
        <v>3225</v>
      </c>
      <c r="B174" s="87" t="s">
        <v>389</v>
      </c>
      <c r="C174" s="52" t="s">
        <v>390</v>
      </c>
      <c r="D174" s="244">
        <v>709</v>
      </c>
      <c r="E174" s="244">
        <v>346.99</v>
      </c>
      <c r="F174" s="54">
        <f t="shared" si="31"/>
        <v>48.940761636107197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16842</v>
      </c>
      <c r="E177" s="53">
        <f t="shared" si="42"/>
        <v>25917.31</v>
      </c>
      <c r="F177" s="54">
        <f t="shared" si="31"/>
        <v>153.88498990618695</v>
      </c>
    </row>
    <row r="178" spans="1:6" ht="12.75" customHeight="1" x14ac:dyDescent="0.2">
      <c r="A178" s="55">
        <v>3231</v>
      </c>
      <c r="B178" s="87" t="s">
        <v>397</v>
      </c>
      <c r="C178" s="52" t="s">
        <v>398</v>
      </c>
      <c r="D178" s="244">
        <v>6260</v>
      </c>
      <c r="E178" s="244">
        <v>6499.67</v>
      </c>
      <c r="F178" s="54">
        <f t="shared" si="31"/>
        <v>103.82859424920127</v>
      </c>
    </row>
    <row r="179" spans="1:6" ht="12.75" customHeight="1" x14ac:dyDescent="0.2">
      <c r="A179" s="55">
        <v>3232</v>
      </c>
      <c r="B179" s="87" t="s">
        <v>399</v>
      </c>
      <c r="C179" s="52" t="s">
        <v>400</v>
      </c>
      <c r="D179" s="244">
        <v>4031</v>
      </c>
      <c r="E179" s="244">
        <v>12940.23</v>
      </c>
      <c r="F179" s="54">
        <f t="shared" si="31"/>
        <v>321.01786157281072</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2366</v>
      </c>
      <c r="E181" s="244">
        <v>1689.41</v>
      </c>
      <c r="F181" s="54">
        <f t="shared" si="31"/>
        <v>71.403634826711752</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c r="E184" s="244"/>
      <c r="F184" s="54" t="str">
        <f t="shared" si="31"/>
        <v>-</v>
      </c>
    </row>
    <row r="185" spans="1:6" ht="12.75" customHeight="1" x14ac:dyDescent="0.2">
      <c r="A185" s="55">
        <v>3238</v>
      </c>
      <c r="B185" s="87" t="s">
        <v>411</v>
      </c>
      <c r="C185" s="52" t="s">
        <v>412</v>
      </c>
      <c r="D185" s="244">
        <v>3437</v>
      </c>
      <c r="E185" s="244">
        <v>4000</v>
      </c>
      <c r="F185" s="54">
        <f t="shared" si="31"/>
        <v>116.38056444573756</v>
      </c>
    </row>
    <row r="186" spans="1:6" ht="12.75" customHeight="1" x14ac:dyDescent="0.2">
      <c r="A186" s="55">
        <v>3239</v>
      </c>
      <c r="B186" s="87" t="s">
        <v>413</v>
      </c>
      <c r="C186" s="52" t="s">
        <v>414</v>
      </c>
      <c r="D186" s="244">
        <v>748</v>
      </c>
      <c r="E186" s="244">
        <v>788</v>
      </c>
      <c r="F186" s="54">
        <f t="shared" si="31"/>
        <v>105.3475935828877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8583</v>
      </c>
      <c r="E188" s="53">
        <f t="shared" si="43"/>
        <v>14877.57</v>
      </c>
      <c r="F188" s="54">
        <f t="shared" si="31"/>
        <v>173.33764418035651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4852</v>
      </c>
      <c r="E190" s="244">
        <v>4917.6000000000004</v>
      </c>
      <c r="F190" s="54">
        <f t="shared" si="31"/>
        <v>101.3520197856554</v>
      </c>
    </row>
    <row r="191" spans="1:6" ht="12.75" customHeight="1" x14ac:dyDescent="0.2">
      <c r="A191" s="55">
        <v>3293</v>
      </c>
      <c r="B191" s="87" t="s">
        <v>423</v>
      </c>
      <c r="C191" s="52" t="s">
        <v>424</v>
      </c>
      <c r="D191" s="244">
        <v>1806</v>
      </c>
      <c r="E191" s="244">
        <v>1043.82</v>
      </c>
      <c r="F191" s="54">
        <f t="shared" si="31"/>
        <v>57.797342192691026</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1675</v>
      </c>
      <c r="E193" s="244">
        <v>1686.25</v>
      </c>
      <c r="F193" s="54">
        <f t="shared" si="31"/>
        <v>100.67164179104478</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250</v>
      </c>
      <c r="E195" s="244">
        <v>7229.9</v>
      </c>
      <c r="F195" s="54">
        <f t="shared" si="31"/>
        <v>2891.96</v>
      </c>
    </row>
    <row r="196" spans="1:6" ht="12.75" customHeight="1" x14ac:dyDescent="0.2">
      <c r="A196" s="55">
        <v>34</v>
      </c>
      <c r="B196" s="234" t="s">
        <v>433</v>
      </c>
      <c r="C196" s="52" t="s">
        <v>434</v>
      </c>
      <c r="D196" s="53">
        <f t="shared" ref="D196:E196" si="44">D197+D202+D210</f>
        <v>1340</v>
      </c>
      <c r="E196" s="53">
        <f t="shared" si="44"/>
        <v>685.05</v>
      </c>
      <c r="F196" s="54">
        <f t="shared" si="31"/>
        <v>51.123134328358212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1340</v>
      </c>
      <c r="E210" s="53">
        <f t="shared" si="47"/>
        <v>685.05</v>
      </c>
      <c r="F210" s="54">
        <f t="shared" si="31"/>
        <v>51.123134328358212</v>
      </c>
    </row>
    <row r="211" spans="1:6" ht="12.75" customHeight="1" x14ac:dyDescent="0.2">
      <c r="A211" s="55">
        <v>3431</v>
      </c>
      <c r="B211" s="234" t="s">
        <v>463</v>
      </c>
      <c r="C211" s="52" t="s">
        <v>464</v>
      </c>
      <c r="D211" s="244">
        <v>1340</v>
      </c>
      <c r="E211" s="244">
        <v>685.05</v>
      </c>
      <c r="F211" s="54">
        <f t="shared" si="31"/>
        <v>51.123134328358212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451092</v>
      </c>
      <c r="E289" s="53">
        <f t="shared" si="79"/>
        <v>453836.99999999994</v>
      </c>
      <c r="F289" s="54">
        <f t="shared" si="76"/>
        <v>100.60852331675135</v>
      </c>
    </row>
    <row r="290" spans="1:6" ht="12.75" customHeight="1" x14ac:dyDescent="0.2">
      <c r="A290" s="55" t="s">
        <v>606</v>
      </c>
      <c r="B290" s="87" t="s">
        <v>617</v>
      </c>
      <c r="C290" s="52" t="s">
        <v>618</v>
      </c>
      <c r="D290" s="53">
        <f>IF(D6&gt;=D289,D6-D289,0)</f>
        <v>123633</v>
      </c>
      <c r="E290" s="53">
        <f>IF(E6&gt;=E289,E6-E289,0)</f>
        <v>114910.64999999997</v>
      </c>
      <c r="F290" s="54">
        <f t="shared" si="76"/>
        <v>92.944966149814348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16465</v>
      </c>
      <c r="E292" s="244">
        <v>5967.51</v>
      </c>
      <c r="F292" s="54">
        <f t="shared" si="76"/>
        <v>36.243607652596417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510</v>
      </c>
      <c r="E294" s="244">
        <v>2215.83</v>
      </c>
      <c r="F294" s="54">
        <f t="shared" si="76"/>
        <v>434.47647058823532</v>
      </c>
    </row>
    <row r="295" spans="1:6" ht="24" x14ac:dyDescent="0.2">
      <c r="A295" s="55">
        <v>9661</v>
      </c>
      <c r="B295" s="87" t="s">
        <v>627</v>
      </c>
      <c r="C295" s="52" t="s">
        <v>628</v>
      </c>
      <c r="D295" s="244">
        <v>510</v>
      </c>
      <c r="E295" s="244">
        <v>2215.83</v>
      </c>
      <c r="F295" s="54">
        <f t="shared" si="76"/>
        <v>434.47647058823532</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117645</v>
      </c>
      <c r="E350" s="53">
        <f t="shared" si="95"/>
        <v>107015.41</v>
      </c>
      <c r="F350" s="54">
        <f t="shared" si="81"/>
        <v>90.964690382081699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117645</v>
      </c>
      <c r="E363" s="53">
        <f t="shared" si="99"/>
        <v>107015.41</v>
      </c>
      <c r="F363" s="54">
        <f t="shared" si="81"/>
        <v>90.964690382081699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9876</v>
      </c>
      <c r="E369" s="53">
        <f t="shared" si="101"/>
        <v>10000</v>
      </c>
      <c r="F369" s="54">
        <f t="shared" si="81"/>
        <v>101.25556905629809</v>
      </c>
    </row>
    <row r="370" spans="1:6" ht="12.75" customHeight="1" x14ac:dyDescent="0.2">
      <c r="A370" s="55">
        <v>4221</v>
      </c>
      <c r="B370" s="87" t="s">
        <v>672</v>
      </c>
      <c r="C370" s="52" t="s">
        <v>764</v>
      </c>
      <c r="D370" s="244">
        <v>9876</v>
      </c>
      <c r="E370" s="244">
        <v>10000</v>
      </c>
      <c r="F370" s="54">
        <f t="shared" si="81"/>
        <v>101.25556905629809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107769</v>
      </c>
      <c r="E383" s="53">
        <f t="shared" si="103"/>
        <v>97015.41</v>
      </c>
      <c r="F383" s="54">
        <f t="shared" si="81"/>
        <v>90.021629596637254</v>
      </c>
    </row>
    <row r="384" spans="1:6" ht="12.75" customHeight="1" x14ac:dyDescent="0.2">
      <c r="A384" s="55">
        <v>4241</v>
      </c>
      <c r="B384" s="87" t="s">
        <v>781</v>
      </c>
      <c r="C384" s="52" t="s">
        <v>782</v>
      </c>
      <c r="D384" s="244">
        <v>107769</v>
      </c>
      <c r="E384" s="244">
        <v>97015.41</v>
      </c>
      <c r="F384" s="54">
        <f t="shared" si="81"/>
        <v>90.021629596637254</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117645</v>
      </c>
      <c r="E408" s="53">
        <f t="shared" si="111"/>
        <v>107015.41</v>
      </c>
      <c r="F408" s="54">
        <f t="shared" si="81"/>
        <v>90.964690382081699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16465</v>
      </c>
      <c r="E410" s="244">
        <v>16445.55</v>
      </c>
      <c r="F410" s="54">
        <f t="shared" si="81"/>
        <v>99.881870634679615</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574725</v>
      </c>
      <c r="E412" s="53">
        <f>E6+E298</f>
        <v>568747.64999999991</v>
      </c>
      <c r="F412" s="54">
        <f t="shared" si="81"/>
        <v>98.959963460785573</v>
      </c>
    </row>
    <row r="413" spans="1:6" ht="12.75" customHeight="1" x14ac:dyDescent="0.2">
      <c r="A413" s="55" t="s">
        <v>606</v>
      </c>
      <c r="B413" s="87" t="s">
        <v>829</v>
      </c>
      <c r="C413" s="52" t="s">
        <v>830</v>
      </c>
      <c r="D413" s="53">
        <f t="shared" ref="D413:E413" si="112">D289+D350</f>
        <v>568737</v>
      </c>
      <c r="E413" s="53">
        <f t="shared" si="112"/>
        <v>560852.40999999992</v>
      </c>
      <c r="F413" s="54">
        <f t="shared" si="81"/>
        <v>98.61366677392185</v>
      </c>
    </row>
    <row r="414" spans="1:6" ht="12.75" customHeight="1" x14ac:dyDescent="0.2">
      <c r="A414" s="55" t="s">
        <v>606</v>
      </c>
      <c r="B414" s="87" t="s">
        <v>831</v>
      </c>
      <c r="C414" s="52" t="s">
        <v>832</v>
      </c>
      <c r="D414" s="53">
        <f t="shared" ref="D414:E414" si="113">IF(D412&gt;=D413,D412-D413,0)</f>
        <v>5988</v>
      </c>
      <c r="E414" s="53">
        <f t="shared" si="113"/>
        <v>7895.2399999999907</v>
      </c>
      <c r="F414" s="54">
        <f t="shared" si="81"/>
        <v>131.85103540414147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10478.039999999999</v>
      </c>
      <c r="F417" s="54" t="str">
        <f t="shared" si="81"/>
        <v>-</v>
      </c>
    </row>
    <row r="418" spans="1:6" ht="12.75" customHeight="1" x14ac:dyDescent="0.2">
      <c r="A418" s="57" t="s">
        <v>840</v>
      </c>
      <c r="B418" s="235" t="s">
        <v>841</v>
      </c>
      <c r="C418" s="58" t="s">
        <v>842</v>
      </c>
      <c r="D418" s="64">
        <f t="shared" ref="D418:E418" si="117">D294+D411</f>
        <v>510</v>
      </c>
      <c r="E418" s="64">
        <f t="shared" si="117"/>
        <v>2215.83</v>
      </c>
      <c r="F418" s="59">
        <f t="shared" si="81"/>
        <v>434.47647058823532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16465</v>
      </c>
      <c r="E638" s="244"/>
      <c r="F638" s="54">
        <f t="shared" si="119"/>
        <v>0</v>
      </c>
    </row>
    <row r="639" spans="1:6" ht="12.75" customHeight="1" x14ac:dyDescent="0.2">
      <c r="A639" s="55" t="s">
        <v>606</v>
      </c>
      <c r="B639" s="87" t="s">
        <v>1273</v>
      </c>
      <c r="C639" s="52" t="s">
        <v>1274</v>
      </c>
      <c r="D639" s="53">
        <f t="shared" ref="D639:E639" si="180">D412+D420</f>
        <v>574725</v>
      </c>
      <c r="E639" s="53">
        <f t="shared" si="180"/>
        <v>568747.64999999991</v>
      </c>
      <c r="F639" s="54">
        <f t="shared" si="119"/>
        <v>98.959963460785573</v>
      </c>
    </row>
    <row r="640" spans="1:6" ht="12.75" customHeight="1" x14ac:dyDescent="0.2">
      <c r="A640" s="55" t="s">
        <v>606</v>
      </c>
      <c r="B640" s="87" t="s">
        <v>1275</v>
      </c>
      <c r="C640" s="52" t="s">
        <v>1276</v>
      </c>
      <c r="D640" s="53">
        <f t="shared" ref="D640:E640" si="181">D413+D528</f>
        <v>568737</v>
      </c>
      <c r="E640" s="53">
        <f t="shared" si="181"/>
        <v>560852.40999999992</v>
      </c>
      <c r="F640" s="54">
        <f t="shared" si="119"/>
        <v>98.61366677392185</v>
      </c>
    </row>
    <row r="641" spans="1:6" ht="12.75" customHeight="1" x14ac:dyDescent="0.2">
      <c r="A641" s="55" t="s">
        <v>606</v>
      </c>
      <c r="B641" s="87" t="s">
        <v>1277</v>
      </c>
      <c r="C641" s="52" t="s">
        <v>1278</v>
      </c>
      <c r="D641" s="53">
        <f t="shared" ref="D641:E641" si="182">IF(D639&gt;=D640,D639-D640,0)</f>
        <v>5988</v>
      </c>
      <c r="E641" s="53">
        <f t="shared" si="182"/>
        <v>7895.2399999999907</v>
      </c>
      <c r="F641" s="54">
        <f t="shared" si="119"/>
        <v>131.85103540414147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16465</v>
      </c>
      <c r="E644" s="53">
        <f t="shared" si="185"/>
        <v>10478.039999999999</v>
      </c>
      <c r="F644" s="54">
        <f t="shared" si="119"/>
        <v>63.638262982083205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10477</v>
      </c>
      <c r="E646" s="53">
        <f t="shared" si="187"/>
        <v>2582.8000000000084</v>
      </c>
      <c r="F646" s="54">
        <f t="shared" si="119"/>
        <v>24.652095065381392</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47309</v>
      </c>
      <c r="E650" s="244">
        <v>22796.400000000001</v>
      </c>
      <c r="F650" s="54">
        <f t="shared" si="188"/>
        <v>48.18618021940857</v>
      </c>
    </row>
    <row r="651" spans="1:6" ht="12.75" customHeight="1" x14ac:dyDescent="0.2">
      <c r="A651" s="55" t="s">
        <v>1296</v>
      </c>
      <c r="B651" s="87" t="s">
        <v>1297</v>
      </c>
      <c r="C651" s="52" t="s">
        <v>1296</v>
      </c>
      <c r="D651" s="244">
        <v>47309</v>
      </c>
      <c r="E651" s="244">
        <v>22796.400000000001</v>
      </c>
      <c r="F651" s="54">
        <f t="shared" si="188"/>
        <v>48.18618021940857</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v>
      </c>
      <c r="E654" s="264">
        <v>3</v>
      </c>
      <c r="F654" s="54">
        <f t="shared" si="188"/>
        <v>75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v>
      </c>
      <c r="E656" s="264">
        <v>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v>67000</v>
      </c>
      <c r="E662" s="244">
        <v>67000</v>
      </c>
      <c r="F662" s="54">
        <f t="shared" si="188"/>
        <v>100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2500</v>
      </c>
      <c r="E717" s="244">
        <v>0</v>
      </c>
      <c r="F717" s="54">
        <f t="shared" si="188"/>
        <v>0</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D290" sqref="D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2471695</v>
      </c>
      <c r="E6" s="231">
        <f t="shared" si="0"/>
        <v>2471398.69</v>
      </c>
      <c r="F6" s="232">
        <f t="shared" ref="F6:F260" si="1">IF(D6&gt;0,IF(E6/D6&gt;=100,"&gt;&gt;100",E6/D6*100),"-")</f>
        <v>99.988011870396633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2436423</v>
      </c>
      <c r="E7" s="106">
        <f t="shared" si="2"/>
        <v>2427048.13</v>
      </c>
      <c r="F7" s="95">
        <f t="shared" si="1"/>
        <v>99.615219935126191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14398</v>
      </c>
      <c r="E10" s="249">
        <v>14397.52</v>
      </c>
      <c r="F10" s="95">
        <f t="shared" si="1"/>
        <v>99.996666203639393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14398</v>
      </c>
      <c r="E11" s="249">
        <v>14397.52</v>
      </c>
      <c r="F11" s="95">
        <f t="shared" si="1"/>
        <v>99.996666203639393</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2436423</v>
      </c>
      <c r="E12" s="106">
        <f t="shared" si="3"/>
        <v>2427048.13</v>
      </c>
      <c r="F12" s="95">
        <f t="shared" si="1"/>
        <v>99.615219935126191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20197</v>
      </c>
      <c r="E19" s="106">
        <f t="shared" si="5"/>
        <v>23493.870000000054</v>
      </c>
      <c r="F19" s="95">
        <f t="shared" si="1"/>
        <v>116.32356290538226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330957</v>
      </c>
      <c r="E20" s="249">
        <v>340957.33</v>
      </c>
      <c r="F20" s="95">
        <f t="shared" si="1"/>
        <v>103.02164027350986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34945</v>
      </c>
      <c r="E21" s="249">
        <v>34944.879999999997</v>
      </c>
      <c r="F21" s="95">
        <f t="shared" si="1"/>
        <v>99.999656603233646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24258</v>
      </c>
      <c r="E22" s="249">
        <v>24257.83</v>
      </c>
      <c r="F22" s="95">
        <f t="shared" si="1"/>
        <v>99.999299200263835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46284</v>
      </c>
      <c r="E23" s="249">
        <v>46284</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38444</v>
      </c>
      <c r="E26" s="249">
        <v>38444.379999999997</v>
      </c>
      <c r="F26" s="95">
        <f t="shared" si="1"/>
        <v>100.00098845073353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454691</v>
      </c>
      <c r="E28" s="249">
        <v>461394.55</v>
      </c>
      <c r="F28" s="95">
        <f t="shared" si="1"/>
        <v>101.47430892628179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2416226</v>
      </c>
      <c r="E35" s="106">
        <f t="shared" si="7"/>
        <v>2403554.2599999998</v>
      </c>
      <c r="F35" s="95">
        <f t="shared" si="1"/>
        <v>99.475556508372961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2416226</v>
      </c>
      <c r="E36" s="249">
        <v>2403554.2599999998</v>
      </c>
      <c r="F36" s="95">
        <f t="shared" si="1"/>
        <v>99.475556508372961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36282</v>
      </c>
      <c r="E54" s="249">
        <v>36628.519999999997</v>
      </c>
      <c r="F54" s="95">
        <f t="shared" si="1"/>
        <v>100.95507414144753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36282</v>
      </c>
      <c r="E55" s="249">
        <v>36628.519999999997</v>
      </c>
      <c r="F55" s="95">
        <f t="shared" si="1"/>
        <v>100.95507414144753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35272</v>
      </c>
      <c r="E68" s="106">
        <f t="shared" si="13"/>
        <v>44350.559999999998</v>
      </c>
      <c r="F68" s="95">
        <f t="shared" si="1"/>
        <v>125.73871626219098</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35272</v>
      </c>
      <c r="E146" s="106">
        <f t="shared" si="26"/>
        <v>44350.559999999998</v>
      </c>
      <c r="F146" s="95">
        <f t="shared" si="1"/>
        <v>125.73871626219098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2725.82</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35272</v>
      </c>
      <c r="E161" s="249">
        <v>41624.74</v>
      </c>
      <c r="F161" s="95">
        <f t="shared" si="1"/>
        <v>118.01071671580856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2471695</v>
      </c>
      <c r="E175" s="106">
        <f t="shared" si="30"/>
        <v>2471398.69</v>
      </c>
      <c r="F175" s="95">
        <f t="shared" si="1"/>
        <v>99.988011870396633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45239</v>
      </c>
      <c r="E176" s="106">
        <f t="shared" si="31"/>
        <v>44717.53</v>
      </c>
      <c r="F176" s="95">
        <f t="shared" si="1"/>
        <v>98.847299896107344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40486</v>
      </c>
      <c r="E177" s="106">
        <f t="shared" si="32"/>
        <v>44717.53</v>
      </c>
      <c r="F177" s="95">
        <f t="shared" si="1"/>
        <v>110.45183520229213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33019</v>
      </c>
      <c r="E178" s="249">
        <v>32083.01</v>
      </c>
      <c r="F178" s="95">
        <f t="shared" si="1"/>
        <v>97.165298767376356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7445</v>
      </c>
      <c r="E179" s="249">
        <v>12634.52</v>
      </c>
      <c r="F179" s="95">
        <f t="shared" si="1"/>
        <v>169.70476830087307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22</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22</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4753</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2426456</v>
      </c>
      <c r="E237" s="106">
        <f t="shared" si="41"/>
        <v>2426681.16</v>
      </c>
      <c r="F237" s="95">
        <f t="shared" si="1"/>
        <v>100.00927937700087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2436423</v>
      </c>
      <c r="E238" s="106">
        <f t="shared" si="42"/>
        <v>2427048.13</v>
      </c>
      <c r="F238" s="95">
        <f t="shared" si="1"/>
        <v>99.615219935126191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2436423</v>
      </c>
      <c r="E239" s="106">
        <f t="shared" si="43"/>
        <v>2427048.13</v>
      </c>
      <c r="F239" s="95">
        <f t="shared" si="1"/>
        <v>99.615219935126191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2436423</v>
      </c>
      <c r="E240" s="249">
        <v>2427048.13</v>
      </c>
      <c r="F240" s="95">
        <f t="shared" si="1"/>
        <v>99.615219935126191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-10477</v>
      </c>
      <c r="E245" s="106">
        <f t="shared" si="45"/>
        <v>-2582.7999999999993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5988</v>
      </c>
      <c r="E246" s="106">
        <f t="shared" si="46"/>
        <v>13862.75</v>
      </c>
      <c r="F246" s="95">
        <f t="shared" si="1"/>
        <v>231.50885103540415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5988</v>
      </c>
      <c r="E247" s="249">
        <v>13862.75</v>
      </c>
      <c r="F247" s="95">
        <f t="shared" si="1"/>
        <v>231.50885103540415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16465</v>
      </c>
      <c r="E250" s="106">
        <f t="shared" si="47"/>
        <v>16445.55</v>
      </c>
      <c r="F250" s="95">
        <f t="shared" si="1"/>
        <v>99.881870634679615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16465</v>
      </c>
      <c r="E252" s="249">
        <v>16445.55</v>
      </c>
      <c r="F252" s="95">
        <f t="shared" si="1"/>
        <v>99.881870634679615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510</v>
      </c>
      <c r="E255" s="249">
        <v>2215.83</v>
      </c>
      <c r="F255" s="95">
        <f t="shared" si="1"/>
        <v>434.47647058823532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35272</v>
      </c>
      <c r="E265" s="249">
        <v>44350.559999999998</v>
      </c>
      <c r="F265" s="95">
        <f t="shared" si="50"/>
        <v>125.73871626219098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46</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40440</v>
      </c>
      <c r="E288" s="249">
        <v>44717.53</v>
      </c>
      <c r="F288" s="95">
        <f t="shared" si="50"/>
        <v>110.57747279920871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4753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15" sqref="E11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568737</v>
      </c>
      <c r="E107" s="83">
        <f t="shared" si="21"/>
        <v>560852.41</v>
      </c>
      <c r="F107" s="65">
        <f t="shared" si="1"/>
        <v>98.613666773921864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568737</v>
      </c>
      <c r="E109" s="251">
        <v>560852.41</v>
      </c>
      <c r="F109" s="65">
        <f t="shared" si="1"/>
        <v>98.613666773921864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568737</v>
      </c>
      <c r="E141" s="108">
        <f t="shared" si="28"/>
        <v>560852.41</v>
      </c>
      <c r="F141" s="84">
        <f t="shared" si="1"/>
        <v>98.613666773921864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I13" sqref="I1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46260.51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559751.32999999996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452765.82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359766.94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92313.83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685.05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106985.51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561294.30999999994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449555.38999999996</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360703.61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88144.85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706.93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111738.92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44717.530000000028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44717.53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44717.53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9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36469</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Anka Remenar</cp:lastModifiedBy>
  <cp:lastPrinted>2023-01-26T14:48:54Z</cp:lastPrinted>
  <dcterms:created xsi:type="dcterms:W3CDTF">2022-04-01T05:14:30Z</dcterms:created>
  <dcterms:modified xsi:type="dcterms:W3CDTF">2023-01-31T14:32:17Z</dcterms:modified>
</cp:coreProperties>
</file>